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802f85d3e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9de753514af04e67"/>
    <x:sheet xmlns:r="http://schemas.openxmlformats.org/officeDocument/2006/relationships" name="Datos" sheetId="2" r:id="R39dea73372d64993"/>
    <x:sheet xmlns:r="http://schemas.openxmlformats.org/officeDocument/2006/relationships" name="Solucion" sheetId="3" r:id="R91633b21738045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&quot; €&quot;;(#,##0.00&quot; €&quot;);&quot;—&quot;"/>
  </x:numFmts>
  <x:fonts count="7">
    <x:font>
      <x:sz val="11"/>
      <x:name val="Carlito"/>
    </x:font>
    <x:font>
      <x:sz val="11"/>
      <x:color rgb="FF24352E"/>
      <x:name val="Arial"/>
    </x:font>
    <x:font>
      <x:b/>
      <x:sz val="16"/>
      <x:color rgb="FF24352E"/>
      <x:name val="Arial"/>
    </x:font>
    <x:font>
      <x:i/>
      <x:sz val="11"/>
      <x:color rgb="FF57685F"/>
      <x:name val="Arial"/>
    </x:font>
    <x:font>
      <x:b/>
      <x:sz val="11"/>
      <x:color rgb="FFFFFFFF"/>
      <x:name val="Arial"/>
    </x:font>
    <x:font>
      <x:b/>
      <x:sz val="11"/>
      <x:color rgb="FF167347"/>
      <x:name val="Arial"/>
    </x:font>
    <x:font>
      <x:b/>
      <x:sz val="11"/>
      <x:color rgb="FF2435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52E"/>
      </x:patternFill>
    </x:fill>
    <x:fill>
      <x:patternFill patternType="solid">
        <x:fgColor rgb="FFEDF5EF"/>
      </x:patternFill>
    </x:fill>
    <x:fill>
      <x:patternFill patternType="solid">
        <x:fgColor rgb="FFFFF2CC"/>
      </x:patternFill>
    </x:fill>
  </x:fills>
  <x:borders count="2">
    <x:border/>
    <x:border>
      <x:bottom style="thin">
        <x:color rgb="FF167347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9f421f51e400c" /><Relationship Type="http://schemas.openxmlformats.org/officeDocument/2006/relationships/theme" Target="/xl/theme/theme1.xml" Id="Rb28faea6d0054707" /><Relationship Type="http://schemas.openxmlformats.org/officeDocument/2006/relationships/sharedStrings" Target="/xl/sharedStrings.xml" Id="Rbbae2a226d8e4620" /><Relationship Type="http://schemas.openxmlformats.org/officeDocument/2006/relationships/worksheet" Target="/xl/worksheets/sheet1.xml" Id="R9de753514af04e67" /><Relationship Type="http://schemas.openxmlformats.org/officeDocument/2006/relationships/worksheet" Target="/xl/worksheets/sheet2.xml" Id="R39dea73372d64993" /><Relationship Type="http://schemas.openxmlformats.org/officeDocument/2006/relationships/worksheet" Target="/xl/worksheets/sheet3.xml" Id="R91633b21738045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fc8daf717c743c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Unidades por destino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Unidades</c:v>
          </c:tx>
          <c:spPr>
            <a:solidFill xmlns:a="http://schemas.openxmlformats.org/drawingml/2006/main">
              <a:srgbClr val="167347"/>
            </a:solidFill>
          </c:spPr>
          <c:cat>
            <c:strRef>
              <c:f>'Solucion'!$A$7:$A$11</c:f>
              <c:strCache>
                <c:ptCount val="0"/>
              </c:strCache>
            </c:strRef>
          </c:cat>
          <c:val>
            <c:numRef>
              <c:f>'Solucion'!$B$7:$B$11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5</xdr:row>
      <xdr:rowOff>0</xdr:rowOff>
    </xdr:from>
    <xdr:to>
      <xdr:col>9</xdr:col>
      <xdr:colOff>0</xdr:colOff>
      <xdr:row>14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fc8daf717c743c7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edidos" displayName="Pedidos" ref="A6:E24" headerRowCount="1" totalsRowCount="0" totalsRowShown="0">
  <x:autoFilter ref="A6:E24"/>
  <x:tableColumns count="5">
    <x:tableColumn id="1" name="Pedido"/>
    <x:tableColumn id="2" name="Fecha"/>
    <x:tableColumn id="3" name="Destino"/>
    <x:tableColumn id="4" name="SKU"/>
    <x:tableColumn id="5" name="Unidade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Catalogo" displayName="Catalogo" ref="G6:I10" headerRowCount="1" totalsRowCount="0" totalsRowShown="0">
  <x:autoFilter ref="G6:I10"/>
  <x:tableColumns count="3">
    <x:tableColumn id="1" name="SKU"/>
    <x:tableColumn id="2" name="Producto"/>
    <x:tableColumn id="3" name="Precio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ResumenDestinos" displayName="ResumenDestinos" ref="A6:C11" headerRowCount="1" totalsRowCount="0" totalsRowShown="0">
  <x:autoFilter ref="A6:C11"/>
  <x:tableColumns count="3">
    <x:tableColumn id="1" name="Destino"/>
    <x:tableColumn id="2" name="Unidades"/>
    <x:tableColumn id="3" name="Pedidos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DetallePedidos" displayName="DetallePedidos" ref="A16:F34" headerRowCount="1" totalsRowCount="0" totalsRowShown="0">
  <x:autoFilter ref="A16:F34"/>
  <x:tableColumns count="6">
    <x:tableColumn id="1" name="Pedido"/>
    <x:tableColumn id="2" name="Destino"/>
    <x:tableColumn id="3" name="SKU"/>
    <x:tableColumn id="4" name="Unidades"/>
    <x:tableColumn id="5" name="Precio"/>
    <x:tableColumn id="6" name="Import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8813d25f4c24c35" /><Relationship Type="http://schemas.openxmlformats.org/officeDocument/2006/relationships/table" Target="/xl/tables/table2.xml" Id="R650870e64ab04c4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b4baf36684e34d6f" /><Relationship Type="http://schemas.openxmlformats.org/officeDocument/2006/relationships/table" Target="/xl/tables/table3.xml" Id="Rc54b9101a19f49fe" /><Relationship Type="http://schemas.openxmlformats.org/officeDocument/2006/relationships/table" Target="/xl/tables/table4.xml" Id="Rcb25e0111fcd4d92" /></Relationships>
</file>

<file path=xl/worksheets/sheet1.xml><?xml version="1.0" encoding="utf-8"?>
<x:worksheet xmlns:x="http://schemas.openxmlformats.org/spreadsheetml/2006/main">
  <x:sheetPr>
    <x:tabColor rgb="FF24352E"/>
  </x:sheetPr>
  <x:sheetViews>
    <x:sheetView showGridLines="0" workbookViewId="0"/>
  </x:sheetViews>
  <x:sheetFormatPr defaultRowHeight="15"/>
  <x:cols>
    <x:col min="1" max="1" width="7" hidden="0" customWidth="1"/>
    <x:col min="2" max="2" width="111" hidden="0" customWidth="1"/>
  </x:cols>
  <x:sheetData>
    <x:row r="1" ht="24" customHeight="1">
      <x:c r="A1" s="2"/>
      <x:c r="B1" s="2"/>
    </x:row>
    <x:row r="2" ht="24" customHeight="1">
      <x:c r="A2" s="3" t="str">
        <x:v>Pedidos y destinos</x:v>
      </x:c>
      <x:c r="B2" s="2"/>
    </x:row>
    <x:row r="3" ht="24" customHeight="1">
      <x:c r="A3" s="4"/>
      <x:c r="B3" s="4"/>
    </x:row>
    <x:row r="4" ht="24" customHeight="1">
      <x:c r="A4" s="5" t="str">
        <x:v>Proyecto original de Aula de Excel. Datos ficticios para practicar.</x:v>
      </x:c>
      <x:c r="B4" s="2"/>
    </x:row>
    <x:row r="5" ht="24" customHeight="1">
      <x:c r="A5" s="2"/>
      <x:c r="B5" s="2"/>
    </x:row>
    <x:row r="6" ht="32" customHeight="1">
      <x:c r="A6" s="7" t="str">
        <x:v>Paso</x:v>
      </x:c>
      <x:c r="B6" s="7" t="str">
        <x:v>Trabaja en una copia del archivo. Consulta Solucion después de intentarlo.</x:v>
      </x:c>
    </x:row>
    <x:row r="7" ht="48" customHeight="1">
      <x:c r="A7" s="9" t="n">
        <x:v>1</x:v>
      </x:c>
      <x:c r="B7" s="10" t="str">
        <x:v>Datos contiene 18 pedidos y un catálogo de 4 productos. Cada pedido tiene un destino, un SKU y un número de unidades.</x:v>
      </x:c>
    </x:row>
    <x:row r="8" ht="48" customHeight="1">
      <x:c r="A8" s="2" t="n">
        <x:v>2</x:v>
      </x:c>
      <x:c r="B8" s="8" t="str">
        <x:v>Revisa las tablas Pedidos y Catalogo. Filtra los pedidos de Madrid y ordénalos por unidades. Mantén juntas todas las columnas de cada registro.</x:v>
      </x:c>
    </x:row>
    <x:row r="9" ht="48" customHeight="1">
      <x:c r="A9" s="9" t="n">
        <x:v>3</x:v>
      </x:c>
      <x:c r="B9" s="10" t="str">
        <x:v>En un resumen por destino, usa SUMAR.SI para totalizar Unidades. Zaragoza aparece con cero unidades: existe un pedido, aunque su volumen sea cero.</x:v>
      </x:c>
    </x:row>
    <x:row r="10" ht="48" customHeight="1">
      <x:c r="A10" s="2" t="n">
        <x:v>4</x:v>
      </x:c>
      <x:c r="B10" s="8" t="str">
        <x:v>En el detalle, busca el precio del SKU con BUSCARV exacto y calcula unidades × precio. Prueba también SI.ND para un SKU ausente.</x:v>
      </x:c>
    </x:row>
    <x:row r="11" ht="48" customHeight="1">
      <x:c r="A11" s="9" t="n">
        <x:v>5</x:v>
      </x:c>
      <x:c r="B11" s="10" t="str">
        <x:v>Distingue destino ausente de destino con cero. Cuenta pedidos con CONTAR.SI además de sumar unidades. No uses una búsqueda para sumar varios pedidos.</x:v>
      </x:c>
    </x:row>
    <x:row r="12" ht="48" customHeight="1">
      <x:c r="A12" s="2" t="n">
        <x:v>6</x:v>
      </x:c>
      <x:c r="B12" s="8" t="str">
        <x:v>En Excel, crea una tabla dinámica: Destino en Filas, Unidades en Valores (Suma) y Pedido en Valores (Recuento). Inserta un gráfico de unidades por destino.</x:v>
      </x:c>
    </x:row>
    <x:row r="13" ht="24" customHeight="1">
      <x:c r="A13" s="2"/>
      <x:c r="B13" s="2"/>
    </x:row>
    <x:row r="14" ht="24" customHeight="1">
      <x:c r="A14" s="11" t="str">
        <x:v>Autocorrección manual</x:v>
      </x:c>
      <x:c r="B14" s="2"/>
    </x:row>
    <x:row r="15" ht="38" customHeight="1">
      <x:c r="A15" s="2" t="str">
        <x:v>[ ]</x:v>
      </x:c>
      <x:c r="B15" s="8" t="str">
        <x:v>Unidades totales: 160. Madrid: 50. Zaragoza: 0 unidades y 1 pedido.</x:v>
      </x:c>
    </x:row>
    <x:row r="16" ht="38" customHeight="1">
      <x:c r="A16" s="2" t="str">
        <x:v>[ ]</x:v>
      </x:c>
      <x:c r="B16" s="8" t="str">
        <x:v>Importe total: 420.80 €. El precio de CU-01 es 4,50 € por unidad.</x:v>
      </x:c>
    </x:row>
    <x:row r="17" ht="38" customHeight="1">
      <x:c r="A17" s="2" t="str">
        <x:v>[ ]</x:v>
      </x:c>
      <x:c r="B17" s="8" t="str">
        <x:v>Un SKU ausente muestra Sin SKU en la consulta de prueba. Comprueba en tu copia que los filtros y la tabla dinámica coincidan.</x:v>
      </x:c>
    </x:row>
    <x:row r="18" ht="24" customHeight="1">
      <x:c r="A18" s="2"/>
      <x:c r="B18" s="2"/>
    </x:row>
    <x:row r="19" ht="24" customHeight="1">
      <x:c r="A19" s="2"/>
      <x:c r="B19" s="2"/>
    </x:row>
    <x:row r="20" ht="24" customHeight="1">
      <x:c r="A20" s="11" t="str">
        <x:v>Entorno y límites</x:v>
      </x:c>
      <x:c r="B20" s="2"/>
    </x:row>
    <x:row r="21" ht="55" customHeight="1">
      <x:c r="A21" s="2"/>
      <x:c r="B21" s="8" t="str">
        <x:v>El resumen y BUSCARV están calculados en el motor de generación. Las tareas de tabla dinámica requieren Excel. No se ha verificado ejecución en Microsoft Excel.</x:v>
      </x:c>
    </x:row>
    <x:row r="22" ht="45" customHeight="1">
      <x:c r="A22" s="2"/>
      <x:c r="B22" s="8" t="str">
        <x:v>Las fórmulas están guardadas en inglés, como exige XLSX. Excel puede mostrarlas traducidas según idioma y configuración regional.</x:v>
      </x:c>
    </x:row>
    <x:row r="23" ht="24" customHeight="1">
      <x:c r="A23" s="2"/>
      <x:c r="B23" s="2"/>
    </x:row>
    <x:row r="24" ht="24" customHeight="1">
      <x:c r="A24" s="2"/>
      <x:c r="B24" s="2"/>
    </x:row>
    <x:row r="25" ht="24" customHeight="1">
      <x:c r="A25" s="2"/>
      <x:c r="B25" s="2"/>
    </x:row>
    <x:row r="26" ht="24" customHeight="1">
      <x:c r="A26" s="2"/>
      <x:c r="B26" s="2"/>
    </x:row>
    <x:row r="27" ht="24" customHeight="1">
      <x:c r="A27" s="2"/>
      <x:c r="B2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52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Pedidos de octubre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5" t="str">
        <x:v>Fuente: datos ficticios originales. Unidades y precios en euros, sin impuestos ni gastos de envío.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0" customHeight="1">
      <x:c r="A6" s="12" t="str">
        <x:v>Pedido</x:v>
      </x:c>
      <x:c r="B6" s="12" t="str">
        <x:v>Fecha</x:v>
      </x:c>
      <x:c r="C6" s="12" t="str">
        <x:v>Destino</x:v>
      </x:c>
      <x:c r="D6" s="12" t="str">
        <x:v>SKU</x:v>
      </x:c>
      <x:c r="E6" s="12" t="str">
        <x:v>Unidades</x:v>
      </x:c>
      <x:c r="F6" s="2"/>
      <x:c r="G6" s="7" t="str">
        <x:v>SKU</x:v>
      </x:c>
      <x:c r="H6" s="7" t="str">
        <x:v>Producto</x:v>
      </x:c>
      <x:c r="I6" s="7" t="str">
        <x:v>Precio</x:v>
      </x:c>
      <x:c r="J6" s="2"/>
    </x:row>
    <x:row r="7" ht="24" customHeight="1">
      <x:c r="A7" s="2" t="str">
        <x:v>P-001</x:v>
      </x:c>
      <x:c r="B7" s="13" t="n">
        <x:v>46296</x:v>
      </x:c>
      <x:c r="C7" s="2" t="str">
        <x:v>Madrid</x:v>
      </x:c>
      <x:c r="D7" s="2" t="str">
        <x:v>CU-01</x:v>
      </x:c>
      <x:c r="E7" s="2" t="n">
        <x:v>12</x:v>
      </x:c>
      <x:c r="F7" s="2"/>
      <x:c r="G7" s="2" t="str">
        <x:v>CU-01</x:v>
      </x:c>
      <x:c r="H7" s="2" t="str">
        <x:v>Cuaderno</x:v>
      </x:c>
      <x:c r="I7" s="14" t="n">
        <x:v>4.5</x:v>
      </x:c>
      <x:c r="J7" s="2"/>
    </x:row>
    <x:row r="8" ht="24" customHeight="1">
      <x:c r="A8" s="2" t="str">
        <x:v>P-002</x:v>
      </x:c>
      <x:c r="B8" s="13" t="n">
        <x:v>46297</x:v>
      </x:c>
      <x:c r="C8" s="2" t="str">
        <x:v>Valencia</x:v>
      </x:c>
      <x:c r="D8" s="2" t="str">
        <x:v>BO-02</x:v>
      </x:c>
      <x:c r="E8" s="2" t="n">
        <x:v>20</x:v>
      </x:c>
      <x:c r="F8" s="2"/>
      <x:c r="G8" s="2" t="str">
        <x:v>BO-02</x:v>
      </x:c>
      <x:c r="H8" s="2" t="str">
        <x:v>Bolígrafo</x:v>
      </x:c>
      <x:c r="I8" s="14" t="n">
        <x:v>1.2</x:v>
      </x:c>
      <x:c r="J8" s="2"/>
    </x:row>
    <x:row r="9" ht="24" customHeight="1">
      <x:c r="A9" s="2" t="str">
        <x:v>P-003</x:v>
      </x:c>
      <x:c r="B9" s="13" t="n">
        <x:v>46298</x:v>
      </x:c>
      <x:c r="C9" s="2" t="str">
        <x:v>Sevilla</x:v>
      </x:c>
      <x:c r="D9" s="2" t="str">
        <x:v>CA-03</x:v>
      </x:c>
      <x:c r="E9" s="2" t="n">
        <x:v>8</x:v>
      </x:c>
      <x:c r="F9" s="2"/>
      <x:c r="G9" s="2" t="str">
        <x:v>CA-03</x:v>
      </x:c>
      <x:c r="H9" s="2" t="str">
        <x:v>Carpeta</x:v>
      </x:c>
      <x:c r="I9" s="14" t="n">
        <x:v>3.4</x:v>
      </x:c>
      <x:c r="J9" s="2"/>
    </x:row>
    <x:row r="10" ht="24" customHeight="1">
      <x:c r="A10" s="2" t="str">
        <x:v>P-004</x:v>
      </x:c>
      <x:c r="B10" s="13" t="n">
        <x:v>46299</x:v>
      </x:c>
      <x:c r="C10" s="2" t="str">
        <x:v>Bilbao</x:v>
      </x:c>
      <x:c r="D10" s="2" t="str">
        <x:v>RO-04</x:v>
      </x:c>
      <x:c r="E10" s="2" t="n">
        <x:v>6</x:v>
      </x:c>
      <x:c r="F10" s="2"/>
      <x:c r="G10" s="2" t="str">
        <x:v>RO-04</x:v>
      </x:c>
      <x:c r="H10" s="2" t="str">
        <x:v>Rotulador</x:v>
      </x:c>
      <x:c r="I10" s="14" t="n">
        <x:v>2.8</x:v>
      </x:c>
      <x:c r="J10" s="2"/>
    </x:row>
    <x:row r="11" ht="24" customHeight="1">
      <x:c r="A11" s="2" t="str">
        <x:v>P-005</x:v>
      </x:c>
      <x:c r="B11" s="13" t="n">
        <x:v>46300</x:v>
      </x:c>
      <x:c r="C11" s="2" t="str">
        <x:v>Madrid</x:v>
      </x:c>
      <x:c r="D11" s="2" t="str">
        <x:v>BO-02</x:v>
      </x:c>
      <x:c r="E11" s="2" t="n">
        <x:v>15</x:v>
      </x:c>
      <x:c r="F11" s="2"/>
      <x:c r="G11" s="2"/>
      <x:c r="H11" s="2"/>
      <x:c r="I11" s="2"/>
      <x:c r="J11" s="2"/>
    </x:row>
    <x:row r="12" ht="24" customHeight="1">
      <x:c r="A12" s="2" t="str">
        <x:v>P-006</x:v>
      </x:c>
      <x:c r="B12" s="13" t="n">
        <x:v>46301</x:v>
      </x:c>
      <x:c r="C12" s="2" t="str">
        <x:v>Valencia</x:v>
      </x:c>
      <x:c r="D12" s="2" t="str">
        <x:v>CA-03</x:v>
      </x:c>
      <x:c r="E12" s="2" t="n">
        <x:v>9</x:v>
      </x:c>
      <x:c r="F12" s="2"/>
      <x:c r="G12" s="2"/>
      <x:c r="H12" s="2"/>
      <x:c r="I12" s="2"/>
      <x:c r="J12" s="2"/>
    </x:row>
    <x:row r="13" ht="24" customHeight="1">
      <x:c r="A13" s="2" t="str">
        <x:v>P-007</x:v>
      </x:c>
      <x:c r="B13" s="13" t="n">
        <x:v>46302</x:v>
      </x:c>
      <x:c r="C13" s="2" t="str">
        <x:v>Sevilla</x:v>
      </x:c>
      <x:c r="D13" s="2" t="str">
        <x:v>RO-04</x:v>
      </x:c>
      <x:c r="E13" s="2" t="n">
        <x:v>10</x:v>
      </x:c>
      <x:c r="F13" s="2"/>
      <x:c r="G13" s="2"/>
      <x:c r="H13" s="2"/>
      <x:c r="I13" s="2"/>
      <x:c r="J13" s="2"/>
    </x:row>
    <x:row r="14" ht="24" customHeight="1">
      <x:c r="A14" s="2" t="str">
        <x:v>P-008</x:v>
      </x:c>
      <x:c r="B14" s="13" t="n">
        <x:v>46303</x:v>
      </x:c>
      <x:c r="C14" s="2" t="str">
        <x:v>Bilbao</x:v>
      </x:c>
      <x:c r="D14" s="2" t="str">
        <x:v>CU-01</x:v>
      </x:c>
      <x:c r="E14" s="2" t="n">
        <x:v>4</x:v>
      </x:c>
      <x:c r="F14" s="2"/>
      <x:c r="G14" s="2"/>
      <x:c r="H14" s="2"/>
      <x:c r="I14" s="2"/>
      <x:c r="J14" s="2"/>
    </x:row>
    <x:row r="15" ht="24" customHeight="1">
      <x:c r="A15" s="2" t="str">
        <x:v>P-009</x:v>
      </x:c>
      <x:c r="B15" s="13" t="n">
        <x:v>46304</x:v>
      </x:c>
      <x:c r="C15" s="2" t="str">
        <x:v>Madrid</x:v>
      </x:c>
      <x:c r="D15" s="2" t="str">
        <x:v>CA-03</x:v>
      </x:c>
      <x:c r="E15" s="2" t="n">
        <x:v>7</x:v>
      </x:c>
      <x:c r="F15" s="2"/>
      <x:c r="G15" s="2"/>
      <x:c r="H15" s="2"/>
      <x:c r="I15" s="2"/>
      <x:c r="J15" s="2"/>
    </x:row>
    <x:row r="16" ht="24" customHeight="1">
      <x:c r="A16" s="2" t="str">
        <x:v>P-010</x:v>
      </x:c>
      <x:c r="B16" s="13" t="n">
        <x:v>46305</x:v>
      </x:c>
      <x:c r="C16" s="2" t="str">
        <x:v>Valencia</x:v>
      </x:c>
      <x:c r="D16" s="2" t="str">
        <x:v>RO-04</x:v>
      </x:c>
      <x:c r="E16" s="2" t="n">
        <x:v>11</x:v>
      </x:c>
      <x:c r="F16" s="2"/>
      <x:c r="G16" s="2"/>
      <x:c r="H16" s="2"/>
      <x:c r="I16" s="2"/>
      <x:c r="J16" s="2"/>
    </x:row>
    <x:row r="17" ht="24" customHeight="1">
      <x:c r="A17" s="2" t="str">
        <x:v>P-011</x:v>
      </x:c>
      <x:c r="B17" s="13" t="n">
        <x:v>46306</x:v>
      </x:c>
      <x:c r="C17" s="2" t="str">
        <x:v>Sevilla</x:v>
      </x:c>
      <x:c r="D17" s="2" t="str">
        <x:v>CU-01</x:v>
      </x:c>
      <x:c r="E17" s="2" t="n">
        <x:v>5</x:v>
      </x:c>
      <x:c r="F17" s="2"/>
      <x:c r="G17" s="2"/>
      <x:c r="H17" s="2"/>
      <x:c r="I17" s="2"/>
      <x:c r="J17" s="2"/>
    </x:row>
    <x:row r="18" ht="24" customHeight="1">
      <x:c r="A18" s="2" t="str">
        <x:v>P-012</x:v>
      </x:c>
      <x:c r="B18" s="13" t="n">
        <x:v>46307</x:v>
      </x:c>
      <x:c r="C18" s="2" t="str">
        <x:v>Bilbao</x:v>
      </x:c>
      <x:c r="D18" s="2" t="str">
        <x:v>BO-02</x:v>
      </x:c>
      <x:c r="E18" s="2" t="n">
        <x:v>16</x:v>
      </x:c>
      <x:c r="F18" s="2"/>
      <x:c r="G18" s="2"/>
      <x:c r="H18" s="2"/>
      <x:c r="I18" s="2"/>
      <x:c r="J18" s="2"/>
    </x:row>
    <x:row r="19" ht="24" customHeight="1">
      <x:c r="A19" s="2" t="str">
        <x:v>P-013</x:v>
      </x:c>
      <x:c r="B19" s="13" t="n">
        <x:v>46308</x:v>
      </x:c>
      <x:c r="C19" s="2" t="str">
        <x:v>Madrid</x:v>
      </x:c>
      <x:c r="D19" s="2" t="str">
        <x:v>RO-04</x:v>
      </x:c>
      <x:c r="E19" s="2" t="n">
        <x:v>6</x:v>
      </x:c>
      <x:c r="F19" s="2"/>
      <x:c r="G19" s="2"/>
      <x:c r="H19" s="2"/>
      <x:c r="I19" s="2"/>
      <x:c r="J19" s="2"/>
    </x:row>
    <x:row r="20" ht="24" customHeight="1">
      <x:c r="A20" s="2" t="str">
        <x:v>P-014</x:v>
      </x:c>
      <x:c r="B20" s="13" t="n">
        <x:v>46309</x:v>
      </x:c>
      <x:c r="C20" s="2" t="str">
        <x:v>Valencia</x:v>
      </x:c>
      <x:c r="D20" s="2" t="str">
        <x:v>CU-01</x:v>
      </x:c>
      <x:c r="E20" s="2" t="n">
        <x:v>3</x:v>
      </x:c>
      <x:c r="F20" s="2"/>
      <x:c r="G20" s="2"/>
      <x:c r="H20" s="2"/>
      <x:c r="I20" s="2"/>
      <x:c r="J20" s="2"/>
    </x:row>
    <x:row r="21" ht="24" customHeight="1">
      <x:c r="A21" s="2" t="str">
        <x:v>P-015</x:v>
      </x:c>
      <x:c r="B21" s="13" t="n">
        <x:v>46310</x:v>
      </x:c>
      <x:c r="C21" s="2" t="str">
        <x:v>Sevilla</x:v>
      </x:c>
      <x:c r="D21" s="2" t="str">
        <x:v>BO-02</x:v>
      </x:c>
      <x:c r="E21" s="2" t="n">
        <x:v>13</x:v>
      </x:c>
      <x:c r="F21" s="2"/>
      <x:c r="G21" s="2"/>
      <x:c r="H21" s="2"/>
      <x:c r="I21" s="2"/>
      <x:c r="J21" s="2"/>
    </x:row>
    <x:row r="22" ht="24" customHeight="1">
      <x:c r="A22" s="2" t="str">
        <x:v>P-016</x:v>
      </x:c>
      <x:c r="B22" s="13" t="n">
        <x:v>46311</x:v>
      </x:c>
      <x:c r="C22" s="2" t="str">
        <x:v>Bilbao</x:v>
      </x:c>
      <x:c r="D22" s="2" t="str">
        <x:v>CA-03</x:v>
      </x:c>
      <x:c r="E22" s="2" t="n">
        <x:v>5</x:v>
      </x:c>
      <x:c r="F22" s="2"/>
      <x:c r="G22" s="2"/>
      <x:c r="H22" s="2"/>
      <x:c r="I22" s="2"/>
      <x:c r="J22" s="2"/>
    </x:row>
    <x:row r="23" ht="24" customHeight="1">
      <x:c r="A23" s="2" t="str">
        <x:v>P-017</x:v>
      </x:c>
      <x:c r="B23" s="13" t="n">
        <x:v>46312</x:v>
      </x:c>
      <x:c r="C23" s="2" t="str">
        <x:v>Madrid</x:v>
      </x:c>
      <x:c r="D23" s="2" t="str">
        <x:v>CU-01</x:v>
      </x:c>
      <x:c r="E23" s="2" t="n">
        <x:v>10</x:v>
      </x:c>
      <x:c r="F23" s="2"/>
      <x:c r="G23" s="2"/>
      <x:c r="H23" s="2"/>
      <x:c r="I23" s="2"/>
      <x:c r="J23" s="2"/>
    </x:row>
    <x:row r="24" ht="24" customHeight="1">
      <x:c r="A24" s="2" t="str">
        <x:v>P-018</x:v>
      </x:c>
      <x:c r="B24" s="13" t="n">
        <x:v>46313</x:v>
      </x:c>
      <x:c r="C24" s="2" t="str">
        <x:v>Zaragoza</x:v>
      </x:c>
      <x:c r="D24" s="2" t="str">
        <x:v>BO-02</x:v>
      </x:c>
      <x:c r="E24" s="2" t="n">
        <x:v>0</x:v>
      </x:c>
      <x:c r="F24" s="2"/>
      <x:c r="G24" s="2"/>
      <x:c r="H24" s="2"/>
      <x:c r="I24" s="2"/>
      <x:c r="J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</x:sheetData>
  <x:dataValidations count="1">
    <x:dataValidation type="whole" operator="greaterThanOrEqual" sqref="E7:E24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a8813d25f4c24c35"/>
    <x:tablePart xmlns:r="http://schemas.openxmlformats.org/officeDocument/2006/relationships" r:id="R650870e64ab04c40"/>
  </x:tableParts>
</x:worksheet>
</file>

<file path=xl/worksheets/sheet3.xml><?xml version="1.0" encoding="utf-8"?>
<x:worksheet xmlns:x="http://schemas.openxmlformats.org/spreadsheetml/2006/main">
  <x:sheetPr>
    <x:tabColor rgb="FF167347"/>
  </x:sheetPr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Volumen por destino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Unidades agregadas por destino. Los importes se calculan en el detalle inferior.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2" t="str">
        <x:v>Destino</x:v>
      </x:c>
      <x:c r="B6" s="12" t="str">
        <x:v>Unidades</x:v>
      </x:c>
      <x:c r="C6" s="12" t="str">
        <x:v>Pedidos</x:v>
      </x:c>
      <x:c r="D6" s="2"/>
      <x:c r="E6" s="2"/>
      <x:c r="F6" s="2"/>
      <x:c r="G6" s="2"/>
      <x:c r="H6" s="2"/>
    </x:row>
    <x:row r="7" ht="24" customHeight="1">
      <x:c r="A7" s="2" t="str">
        <x:v>Madrid</x:v>
      </x:c>
      <x:c r="B7" s="2" t="n">
        <x:f>SUMIF(Pedidos[Destino],A7,Pedidos[Unidades])</x:f>
        <x:v>50</x:v>
      </x:c>
      <x:c r="C7" s="2" t="n">
        <x:f>COUNTIF(Pedidos[Destino],A7)</x:f>
        <x:v>5</x:v>
      </x:c>
      <x:c r="D7" s="2"/>
      <x:c r="E7" s="2"/>
      <x:c r="F7" s="2"/>
      <x:c r="G7" s="2"/>
      <x:c r="H7" s="2"/>
    </x:row>
    <x:row r="8" ht="24" customHeight="1">
      <x:c r="A8" s="2" t="str">
        <x:v>Valencia</x:v>
      </x:c>
      <x:c r="B8" s="2" t="n">
        <x:f>SUMIF(Pedidos[Destino],A8,Pedidos[Unidades])</x:f>
        <x:v>43</x:v>
      </x:c>
      <x:c r="C8" s="2" t="n">
        <x:f>COUNTIF(Pedidos[Destino],A8)</x:f>
        <x:v>4</x:v>
      </x:c>
      <x:c r="D8" s="2"/>
      <x:c r="E8" s="2"/>
      <x:c r="F8" s="2"/>
      <x:c r="G8" s="2"/>
      <x:c r="H8" s="2"/>
    </x:row>
    <x:row r="9" ht="24" customHeight="1">
      <x:c r="A9" s="2" t="str">
        <x:v>Sevilla</x:v>
      </x:c>
      <x:c r="B9" s="2" t="n">
        <x:f>SUMIF(Pedidos[Destino],A9,Pedidos[Unidades])</x:f>
        <x:v>36</x:v>
      </x:c>
      <x:c r="C9" s="2" t="n">
        <x:f>COUNTIF(Pedidos[Destino],A9)</x:f>
        <x:v>4</x:v>
      </x:c>
      <x:c r="D9" s="2"/>
      <x:c r="E9" s="2"/>
      <x:c r="F9" s="2"/>
      <x:c r="G9" s="2"/>
      <x:c r="H9" s="2"/>
    </x:row>
    <x:row r="10" ht="24" customHeight="1">
      <x:c r="A10" s="2" t="str">
        <x:v>Bilbao</x:v>
      </x:c>
      <x:c r="B10" s="2" t="n">
        <x:f>SUMIF(Pedidos[Destino],A10,Pedidos[Unidades])</x:f>
        <x:v>31</x:v>
      </x:c>
      <x:c r="C10" s="2" t="n">
        <x:f>COUNTIF(Pedidos[Destino],A10)</x:f>
        <x:v>4</x:v>
      </x:c>
      <x:c r="D10" s="2"/>
      <x:c r="E10" s="2"/>
      <x:c r="F10" s="2"/>
      <x:c r="G10" s="2"/>
      <x:c r="H10" s="2"/>
    </x:row>
    <x:row r="11" ht="24" customHeight="1">
      <x:c r="A11" s="2" t="str">
        <x:v>Zaragoza</x:v>
      </x:c>
      <x:c r="B11" s="2" t="n">
        <x:f>SUMIF(Pedidos[Destino],A11,Pedidos[Unidades])</x:f>
        <x:v>0</x:v>
      </x:c>
      <x:c r="C11" s="2" t="n">
        <x:f>COUNTIF(Pedidos[Destino],A11)</x:f>
        <x:v>1</x:v>
      </x:c>
      <x:c r="D11" s="2"/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15" t="str">
        <x:v>Total</x:v>
      </x:c>
      <x:c r="B13" s="15" t="n">
        <x:f>SUM(B7:B11)</x:f>
        <x:v>160</x:v>
      </x:c>
      <x:c r="C13" s="15" t="n">
        <x:f>SUM(C7:C11)</x:f>
        <x:v>18</x:v>
      </x:c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30" customHeight="1">
      <x:c r="A16" s="12" t="str">
        <x:v>Pedido</x:v>
      </x:c>
      <x:c r="B16" s="12" t="str">
        <x:v>Destino</x:v>
      </x:c>
      <x:c r="C16" s="12" t="str">
        <x:v>SKU</x:v>
      </x:c>
      <x:c r="D16" s="12" t="str">
        <x:v>Unidades</x:v>
      </x:c>
      <x:c r="E16" s="12" t="str">
        <x:v>Precio</x:v>
      </x:c>
      <x:c r="F16" s="12" t="str">
        <x:v>Importe</x:v>
      </x:c>
      <x:c r="G16" s="2"/>
      <x:c r="H16" s="2"/>
    </x:row>
    <x:row r="17" ht="24" customHeight="1">
      <x:c r="A17" s="2" t="str">
        <x:f>'Datos'!A7</x:f>
        <x:v>P-001</x:v>
      </x:c>
      <x:c r="B17" s="2" t="str">
        <x:f>'Datos'!C7</x:f>
        <x:v>Madrid</x:v>
      </x:c>
      <x:c r="C17" s="2" t="str">
        <x:f>'Datos'!D7</x:f>
        <x:v>CU-01</x:v>
      </x:c>
      <x:c r="D17" s="2" t="n">
        <x:f>'Datos'!E7</x:f>
        <x:v>12</x:v>
      </x:c>
      <x:c r="E17" s="14" t="n">
        <x:f>VLOOKUP(C17,'Datos'!$G$7:$I$10,3,FALSE)</x:f>
        <x:v>4.5</x:v>
      </x:c>
      <x:c r="F17" s="14" t="n">
        <x:f>D17*E17</x:f>
        <x:v>54</x:v>
      </x:c>
      <x:c r="G17" s="2"/>
      <x:c r="H17" s="2"/>
    </x:row>
    <x:row r="18" ht="24" customHeight="1">
      <x:c r="A18" s="2" t="str">
        <x:f>'Datos'!A8</x:f>
        <x:v>P-002</x:v>
      </x:c>
      <x:c r="B18" s="2" t="str">
        <x:f>'Datos'!C8</x:f>
        <x:v>Valencia</x:v>
      </x:c>
      <x:c r="C18" s="2" t="str">
        <x:f>'Datos'!D8</x:f>
        <x:v>BO-02</x:v>
      </x:c>
      <x:c r="D18" s="2" t="n">
        <x:f>'Datos'!E8</x:f>
        <x:v>20</x:v>
      </x:c>
      <x:c r="E18" s="14" t="n">
        <x:f>VLOOKUP(C18,'Datos'!$G$7:$I$10,3,FALSE)</x:f>
        <x:v>1.2</x:v>
      </x:c>
      <x:c r="F18" s="14" t="n">
        <x:f>D18*E18</x:f>
        <x:v>24</x:v>
      </x:c>
      <x:c r="G18" s="2"/>
      <x:c r="H18" s="2"/>
    </x:row>
    <x:row r="19" ht="24" customHeight="1">
      <x:c r="A19" s="2" t="str">
        <x:f>'Datos'!A9</x:f>
        <x:v>P-003</x:v>
      </x:c>
      <x:c r="B19" s="2" t="str">
        <x:f>'Datos'!C9</x:f>
        <x:v>Sevilla</x:v>
      </x:c>
      <x:c r="C19" s="2" t="str">
        <x:f>'Datos'!D9</x:f>
        <x:v>CA-03</x:v>
      </x:c>
      <x:c r="D19" s="2" t="n">
        <x:f>'Datos'!E9</x:f>
        <x:v>8</x:v>
      </x:c>
      <x:c r="E19" s="14" t="n">
        <x:f>VLOOKUP(C19,'Datos'!$G$7:$I$10,3,FALSE)</x:f>
        <x:v>3.4</x:v>
      </x:c>
      <x:c r="F19" s="14" t="n">
        <x:f>D19*E19</x:f>
        <x:v>27.2</x:v>
      </x:c>
      <x:c r="G19" s="2"/>
      <x:c r="H19" s="2"/>
    </x:row>
    <x:row r="20" ht="24" customHeight="1">
      <x:c r="A20" s="2" t="str">
        <x:f>'Datos'!A10</x:f>
        <x:v>P-004</x:v>
      </x:c>
      <x:c r="B20" s="2" t="str">
        <x:f>'Datos'!C10</x:f>
        <x:v>Bilbao</x:v>
      </x:c>
      <x:c r="C20" s="2" t="str">
        <x:f>'Datos'!D10</x:f>
        <x:v>RO-04</x:v>
      </x:c>
      <x:c r="D20" s="2" t="n">
        <x:f>'Datos'!E10</x:f>
        <x:v>6</x:v>
      </x:c>
      <x:c r="E20" s="14" t="n">
        <x:f>VLOOKUP(C20,'Datos'!$G$7:$I$10,3,FALSE)</x:f>
        <x:v>2.8</x:v>
      </x:c>
      <x:c r="F20" s="14" t="n">
        <x:f>D20*E20</x:f>
        <x:v>16.799999999999997</x:v>
      </x:c>
      <x:c r="G20" s="2"/>
      <x:c r="H20" s="2"/>
    </x:row>
    <x:row r="21" ht="24" customHeight="1">
      <x:c r="A21" s="2" t="str">
        <x:f>'Datos'!A11</x:f>
        <x:v>P-005</x:v>
      </x:c>
      <x:c r="B21" s="2" t="str">
        <x:f>'Datos'!C11</x:f>
        <x:v>Madrid</x:v>
      </x:c>
      <x:c r="C21" s="2" t="str">
        <x:f>'Datos'!D11</x:f>
        <x:v>BO-02</x:v>
      </x:c>
      <x:c r="D21" s="2" t="n">
        <x:f>'Datos'!E11</x:f>
        <x:v>15</x:v>
      </x:c>
      <x:c r="E21" s="14" t="n">
        <x:f>VLOOKUP(C21,'Datos'!$G$7:$I$10,3,FALSE)</x:f>
        <x:v>1.2</x:v>
      </x:c>
      <x:c r="F21" s="14" t="n">
        <x:f>D21*E21</x:f>
        <x:v>18</x:v>
      </x:c>
      <x:c r="G21" s="2"/>
      <x:c r="H21" s="2"/>
    </x:row>
    <x:row r="22" ht="24" customHeight="1">
      <x:c r="A22" s="2" t="str">
        <x:f>'Datos'!A12</x:f>
        <x:v>P-006</x:v>
      </x:c>
      <x:c r="B22" s="2" t="str">
        <x:f>'Datos'!C12</x:f>
        <x:v>Valencia</x:v>
      </x:c>
      <x:c r="C22" s="2" t="str">
        <x:f>'Datos'!D12</x:f>
        <x:v>CA-03</x:v>
      </x:c>
      <x:c r="D22" s="2" t="n">
        <x:f>'Datos'!E12</x:f>
        <x:v>9</x:v>
      </x:c>
      <x:c r="E22" s="14" t="n">
        <x:f>VLOOKUP(C22,'Datos'!$G$7:$I$10,3,FALSE)</x:f>
        <x:v>3.4</x:v>
      </x:c>
      <x:c r="F22" s="14" t="n">
        <x:f>D22*E22</x:f>
        <x:v>30.599999999999998</x:v>
      </x:c>
      <x:c r="G22" s="2"/>
      <x:c r="H22" s="2"/>
    </x:row>
    <x:row r="23" ht="24" customHeight="1">
      <x:c r="A23" s="2" t="str">
        <x:f>'Datos'!A13</x:f>
        <x:v>P-007</x:v>
      </x:c>
      <x:c r="B23" s="2" t="str">
        <x:f>'Datos'!C13</x:f>
        <x:v>Sevilla</x:v>
      </x:c>
      <x:c r="C23" s="2" t="str">
        <x:f>'Datos'!D13</x:f>
        <x:v>RO-04</x:v>
      </x:c>
      <x:c r="D23" s="2" t="n">
        <x:f>'Datos'!E13</x:f>
        <x:v>10</x:v>
      </x:c>
      <x:c r="E23" s="14" t="n">
        <x:f>VLOOKUP(C23,'Datos'!$G$7:$I$10,3,FALSE)</x:f>
        <x:v>2.8</x:v>
      </x:c>
      <x:c r="F23" s="14" t="n">
        <x:f>D23*E23</x:f>
        <x:v>28</x:v>
      </x:c>
      <x:c r="G23" s="2"/>
      <x:c r="H23" s="2"/>
    </x:row>
    <x:row r="24" ht="24" customHeight="1">
      <x:c r="A24" s="2" t="str">
        <x:f>'Datos'!A14</x:f>
        <x:v>P-008</x:v>
      </x:c>
      <x:c r="B24" s="2" t="str">
        <x:f>'Datos'!C14</x:f>
        <x:v>Bilbao</x:v>
      </x:c>
      <x:c r="C24" s="2" t="str">
        <x:f>'Datos'!D14</x:f>
        <x:v>CU-01</x:v>
      </x:c>
      <x:c r="D24" s="2" t="n">
        <x:f>'Datos'!E14</x:f>
        <x:v>4</x:v>
      </x:c>
      <x:c r="E24" s="14" t="n">
        <x:f>VLOOKUP(C24,'Datos'!$G$7:$I$10,3,FALSE)</x:f>
        <x:v>4.5</x:v>
      </x:c>
      <x:c r="F24" s="14" t="n">
        <x:f>D24*E24</x:f>
        <x:v>18</x:v>
      </x:c>
      <x:c r="G24" s="2"/>
      <x:c r="H24" s="2"/>
    </x:row>
    <x:row r="25" ht="24" customHeight="1">
      <x:c r="A25" s="2" t="str">
        <x:f>'Datos'!A15</x:f>
        <x:v>P-009</x:v>
      </x:c>
      <x:c r="B25" s="2" t="str">
        <x:f>'Datos'!C15</x:f>
        <x:v>Madrid</x:v>
      </x:c>
      <x:c r="C25" s="2" t="str">
        <x:f>'Datos'!D15</x:f>
        <x:v>CA-03</x:v>
      </x:c>
      <x:c r="D25" s="2" t="n">
        <x:f>'Datos'!E15</x:f>
        <x:v>7</x:v>
      </x:c>
      <x:c r="E25" s="14" t="n">
        <x:f>VLOOKUP(C25,'Datos'!$G$7:$I$10,3,FALSE)</x:f>
        <x:v>3.4</x:v>
      </x:c>
      <x:c r="F25" s="14" t="n">
        <x:f>D25*E25</x:f>
        <x:v>23.8</x:v>
      </x:c>
      <x:c r="G25" s="2"/>
      <x:c r="H25" s="2"/>
    </x:row>
    <x:row r="26" ht="24" customHeight="1">
      <x:c r="A26" s="2" t="str">
        <x:f>'Datos'!A16</x:f>
        <x:v>P-010</x:v>
      </x:c>
      <x:c r="B26" s="2" t="str">
        <x:f>'Datos'!C16</x:f>
        <x:v>Valencia</x:v>
      </x:c>
      <x:c r="C26" s="2" t="str">
        <x:f>'Datos'!D16</x:f>
        <x:v>RO-04</x:v>
      </x:c>
      <x:c r="D26" s="2" t="n">
        <x:f>'Datos'!E16</x:f>
        <x:v>11</x:v>
      </x:c>
      <x:c r="E26" s="14" t="n">
        <x:f>VLOOKUP(C26,'Datos'!$G$7:$I$10,3,FALSE)</x:f>
        <x:v>2.8</x:v>
      </x:c>
      <x:c r="F26" s="14" t="n">
        <x:f>D26*E26</x:f>
        <x:v>30.799999999999997</x:v>
      </x:c>
      <x:c r="G26" s="2"/>
      <x:c r="H26" s="2"/>
    </x:row>
    <x:row r="27" ht="24" customHeight="1">
      <x:c r="A27" s="2" t="str">
        <x:f>'Datos'!A17</x:f>
        <x:v>P-011</x:v>
      </x:c>
      <x:c r="B27" s="2" t="str">
        <x:f>'Datos'!C17</x:f>
        <x:v>Sevilla</x:v>
      </x:c>
      <x:c r="C27" s="2" t="str">
        <x:f>'Datos'!D17</x:f>
        <x:v>CU-01</x:v>
      </x:c>
      <x:c r="D27" s="2" t="n">
        <x:f>'Datos'!E17</x:f>
        <x:v>5</x:v>
      </x:c>
      <x:c r="E27" s="14" t="n">
        <x:f>VLOOKUP(C27,'Datos'!$G$7:$I$10,3,FALSE)</x:f>
        <x:v>4.5</x:v>
      </x:c>
      <x:c r="F27" s="14" t="n">
        <x:f>D27*E27</x:f>
        <x:v>22.5</x:v>
      </x:c>
      <x:c r="G27" s="2"/>
      <x:c r="H27" s="2"/>
    </x:row>
    <x:row r="28" ht="24" customHeight="1">
      <x:c r="A28" s="2" t="str">
        <x:f>'Datos'!A18</x:f>
        <x:v>P-012</x:v>
      </x:c>
      <x:c r="B28" s="2" t="str">
        <x:f>'Datos'!C18</x:f>
        <x:v>Bilbao</x:v>
      </x:c>
      <x:c r="C28" s="2" t="str">
        <x:f>'Datos'!D18</x:f>
        <x:v>BO-02</x:v>
      </x:c>
      <x:c r="D28" s="2" t="n">
        <x:f>'Datos'!E18</x:f>
        <x:v>16</x:v>
      </x:c>
      <x:c r="E28" s="14" t="n">
        <x:f>VLOOKUP(C28,'Datos'!$G$7:$I$10,3,FALSE)</x:f>
        <x:v>1.2</x:v>
      </x:c>
      <x:c r="F28" s="14" t="n">
        <x:f>D28*E28</x:f>
        <x:v>19.2</x:v>
      </x:c>
      <x:c r="G28" s="2"/>
      <x:c r="H28" s="2"/>
    </x:row>
    <x:row r="29" ht="24" customHeight="1">
      <x:c r="A29" s="2" t="str">
        <x:f>'Datos'!A19</x:f>
        <x:v>P-013</x:v>
      </x:c>
      <x:c r="B29" s="2" t="str">
        <x:f>'Datos'!C19</x:f>
        <x:v>Madrid</x:v>
      </x:c>
      <x:c r="C29" s="2" t="str">
        <x:f>'Datos'!D19</x:f>
        <x:v>RO-04</x:v>
      </x:c>
      <x:c r="D29" s="2" t="n">
        <x:f>'Datos'!E19</x:f>
        <x:v>6</x:v>
      </x:c>
      <x:c r="E29" s="14" t="n">
        <x:f>VLOOKUP(C29,'Datos'!$G$7:$I$10,3,FALSE)</x:f>
        <x:v>2.8</x:v>
      </x:c>
      <x:c r="F29" s="14" t="n">
        <x:f>D29*E29</x:f>
        <x:v>16.799999999999997</x:v>
      </x:c>
      <x:c r="G29" s="2"/>
      <x:c r="H29" s="2"/>
    </x:row>
    <x:row r="30" ht="24" customHeight="1">
      <x:c r="A30" s="2" t="str">
        <x:f>'Datos'!A20</x:f>
        <x:v>P-014</x:v>
      </x:c>
      <x:c r="B30" s="2" t="str">
        <x:f>'Datos'!C20</x:f>
        <x:v>Valencia</x:v>
      </x:c>
      <x:c r="C30" s="2" t="str">
        <x:f>'Datos'!D20</x:f>
        <x:v>CU-01</x:v>
      </x:c>
      <x:c r="D30" s="2" t="n">
        <x:f>'Datos'!E20</x:f>
        <x:v>3</x:v>
      </x:c>
      <x:c r="E30" s="14" t="n">
        <x:f>VLOOKUP(C30,'Datos'!$G$7:$I$10,3,FALSE)</x:f>
        <x:v>4.5</x:v>
      </x:c>
      <x:c r="F30" s="14" t="n">
        <x:f>D30*E30</x:f>
        <x:v>13.5</x:v>
      </x:c>
      <x:c r="G30" s="2"/>
      <x:c r="H30" s="2"/>
    </x:row>
    <x:row r="31" ht="24" customHeight="1">
      <x:c r="A31" s="2" t="str">
        <x:f>'Datos'!A21</x:f>
        <x:v>P-015</x:v>
      </x:c>
      <x:c r="B31" s="2" t="str">
        <x:f>'Datos'!C21</x:f>
        <x:v>Sevilla</x:v>
      </x:c>
      <x:c r="C31" s="2" t="str">
        <x:f>'Datos'!D21</x:f>
        <x:v>BO-02</x:v>
      </x:c>
      <x:c r="D31" s="2" t="n">
        <x:f>'Datos'!E21</x:f>
        <x:v>13</x:v>
      </x:c>
      <x:c r="E31" s="14" t="n">
        <x:f>VLOOKUP(C31,'Datos'!$G$7:$I$10,3,FALSE)</x:f>
        <x:v>1.2</x:v>
      </x:c>
      <x:c r="F31" s="14" t="n">
        <x:f>D31*E31</x:f>
        <x:v>15.6</x:v>
      </x:c>
      <x:c r="G31" s="2"/>
      <x:c r="H31" s="2"/>
    </x:row>
    <x:row r="32" ht="24" customHeight="1">
      <x:c r="A32" s="2" t="str">
        <x:f>'Datos'!A22</x:f>
        <x:v>P-016</x:v>
      </x:c>
      <x:c r="B32" s="2" t="str">
        <x:f>'Datos'!C22</x:f>
        <x:v>Bilbao</x:v>
      </x:c>
      <x:c r="C32" s="2" t="str">
        <x:f>'Datos'!D22</x:f>
        <x:v>CA-03</x:v>
      </x:c>
      <x:c r="D32" s="2" t="n">
        <x:f>'Datos'!E22</x:f>
        <x:v>5</x:v>
      </x:c>
      <x:c r="E32" s="14" t="n">
        <x:f>VLOOKUP(C32,'Datos'!$G$7:$I$10,3,FALSE)</x:f>
        <x:v>3.4</x:v>
      </x:c>
      <x:c r="F32" s="14" t="n">
        <x:f>D32*E32</x:f>
        <x:v>17</x:v>
      </x:c>
      <x:c r="G32" s="2"/>
      <x:c r="H32" s="2"/>
    </x:row>
    <x:row r="33" ht="24" customHeight="1">
      <x:c r="A33" s="2" t="str">
        <x:f>'Datos'!A23</x:f>
        <x:v>P-017</x:v>
      </x:c>
      <x:c r="B33" s="2" t="str">
        <x:f>'Datos'!C23</x:f>
        <x:v>Madrid</x:v>
      </x:c>
      <x:c r="C33" s="2" t="str">
        <x:f>'Datos'!D23</x:f>
        <x:v>CU-01</x:v>
      </x:c>
      <x:c r="D33" s="2" t="n">
        <x:f>'Datos'!E23</x:f>
        <x:v>10</x:v>
      </x:c>
      <x:c r="E33" s="14" t="n">
        <x:f>VLOOKUP(C33,'Datos'!$G$7:$I$10,3,FALSE)</x:f>
        <x:v>4.5</x:v>
      </x:c>
      <x:c r="F33" s="14" t="n">
        <x:f>D33*E33</x:f>
        <x:v>45</x:v>
      </x:c>
      <x:c r="G33" s="2"/>
      <x:c r="H33" s="2"/>
    </x:row>
    <x:row r="34" ht="24" customHeight="1">
      <x:c r="A34" s="2" t="str">
        <x:f>'Datos'!A24</x:f>
        <x:v>P-018</x:v>
      </x:c>
      <x:c r="B34" s="2" t="str">
        <x:f>'Datos'!C24</x:f>
        <x:v>Zaragoza</x:v>
      </x:c>
      <x:c r="C34" s="2" t="str">
        <x:f>'Datos'!D24</x:f>
        <x:v>BO-02</x:v>
      </x:c>
      <x:c r="D34" s="2" t="n">
        <x:f>'Datos'!E24</x:f>
        <x:v>0</x:v>
      </x:c>
      <x:c r="E34" s="14" t="n">
        <x:f>VLOOKUP(C34,'Datos'!$G$7:$I$10,3,FALSE)</x:f>
        <x:v>1.2</x:v>
      </x:c>
      <x:c r="F34" s="14" t="n">
        <x:f>D34*E34</x:f>
        <x:v>0</x:v>
      </x:c>
      <x:c r="G34" s="2"/>
      <x:c r="H34" s="2"/>
    </x:row>
    <x:row r="35" ht="24" customHeight="1">
      <x:c r="A35" s="15" t="str">
        <x:v>Total importe</x:v>
      </x:c>
      <x:c r="B35" s="15"/>
      <x:c r="C35" s="15"/>
      <x:c r="D35" s="15"/>
      <x:c r="E35" s="16"/>
      <x:c r="F35" s="16" t="n">
        <x:f>SUM(F17:F34)</x:f>
        <x:v>420.8</x:v>
      </x:c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 t="str">
        <x:v>Consulta de precio</x:v>
      </x:c>
      <x:c r="B37" s="2"/>
      <x:c r="C37" s="2"/>
      <x:c r="D37" s="2"/>
      <x:c r="E37" s="2"/>
      <x:c r="F37" s="2"/>
      <x:c r="G37" s="2"/>
      <x:c r="H37" s="2"/>
    </x:row>
    <x:row r="38" ht="24" customHeight="1">
      <x:c r="A38" s="2" t="str">
        <x:v>SKU de prueba</x:v>
      </x:c>
      <x:c r="B38" s="17" t="str">
        <x:v>NO-EXISTE</x:v>
      </x:c>
      <x:c r="C38" s="2" t="str">
        <x:f>IFNA(VLOOKUP(B38,'Datos'!$G$7:$I$10,3,FALSE),"Sin SKU")</x:f>
        <x:v>Sin SKU</x:v>
      </x:c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 t="str">
        <x:v>Un SKU debe ser único en Catalogo. Si hay duplicados, BUSCARV devuelve la primera coincidencia.</x:v>
      </x:c>
      <x:c r="B40" s="2"/>
      <x:c r="C40" s="2"/>
      <x:c r="D40" s="2"/>
      <x:c r="E40" s="2"/>
      <x:c r="F40" s="2"/>
      <x:c r="G40" s="2"/>
      <x:c r="H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</x:row>
  </x:sheetData>
  <x:pageMargins left="0.7" right="0.7" top="0.75" bottom="0.75" header="0.3" footer="0.3"/>
  <x:drawing xmlns:r="http://schemas.openxmlformats.org/officeDocument/2006/relationships" r:id="Rb4baf36684e34d6f"/>
  <x:tableParts count="2">
    <x:tablePart xmlns:r="http://schemas.openxmlformats.org/officeDocument/2006/relationships" r:id="Rc54b9101a19f49fe"/>
    <x:tablePart xmlns:r="http://schemas.openxmlformats.org/officeDocument/2006/relationships" r:id="Rcb25e0111fcd4d92"/>
  </x:tableParts>
</x:worksheet>
</file>