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tables/table3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af826e637f4b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strucciones" sheetId="1" r:id="R13918187619f4fb0"/>
    <x:sheet xmlns:r="http://schemas.openxmlformats.org/officeDocument/2006/relationships" name="Datos" sheetId="2" r:id="Raf5e28756d604355"/>
    <x:sheet xmlns:r="http://schemas.openxmlformats.org/officeDocument/2006/relationships" name="Solucion" sheetId="3" r:id="Rd3a6099b8e3e4ab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dd/mm/yyyy"/>
    <x:numFmt numFmtId="201" formatCode="#,##0.00&quot; €&quot;;(#,##0.00&quot; €&quot;);&quot;—&quot;"/>
    <x:numFmt numFmtId="202" formatCode="0.0%;(0.0%);&quot;—&quot;"/>
  </x:numFmts>
  <x:fonts count="8">
    <x:font>
      <x:sz val="11"/>
      <x:name val="Carlito"/>
    </x:font>
    <x:font>
      <x:sz val="11"/>
      <x:color rgb="FF24352E"/>
      <x:name val="Arial"/>
    </x:font>
    <x:font>
      <x:b/>
      <x:sz val="16"/>
      <x:color rgb="FF24352E"/>
      <x:name val="Arial"/>
    </x:font>
    <x:font>
      <x:i/>
      <x:sz val="11"/>
      <x:color rgb="FF57685F"/>
      <x:name val="Arial"/>
    </x:font>
    <x:font>
      <x:b/>
      <x:sz val="11"/>
      <x:color rgb="FFFFFFFF"/>
      <x:name val="Arial"/>
    </x:font>
    <x:font>
      <x:b/>
      <x:sz val="11"/>
      <x:color rgb="FF167347"/>
      <x:name val="Arial"/>
    </x:font>
    <x:font>
      <x:sz val="11"/>
      <x:color rgb="FF2451A4"/>
      <x:name val="Arial"/>
    </x:font>
    <x:font>
      <x:b/>
      <x:sz val="11"/>
      <x:color rgb="FF24352E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4352E"/>
      </x:patternFill>
    </x:fill>
    <x:fill>
      <x:patternFill patternType="solid">
        <x:fgColor rgb="FFEDF5EF"/>
      </x:patternFill>
    </x:fill>
  </x:fills>
  <x:borders count="2">
    <x:border/>
    <x:border>
      <x:bottom style="thin">
        <x:color rgb="FF167347"/>
      </x:bottom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5" fillId="0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6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201" fontId="7" fillId="3" borderId="0" xfId="0" applyNumberFormat="1" applyFont="1" applyFill="1" applyBorder="1" applyAlignment="1">
      <x:alignment vertical="center"/>
    </x:xf>
    <x:xf numFmtId="202" fontId="7" fillId="3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b/>
        <x:color rgb="FF9B351E"/>
      </x:font>
      <x:fill>
        <x:patternFill patternType="solid">
          <x:bgColor rgb="FFFCE2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e3f415babb749e0" /><Relationship Type="http://schemas.openxmlformats.org/officeDocument/2006/relationships/theme" Target="/xl/theme/theme1.xml" Id="Raae10728fa1f4d79" /><Relationship Type="http://schemas.openxmlformats.org/officeDocument/2006/relationships/sharedStrings" Target="/xl/sharedStrings.xml" Id="R1ddbe02708e6494a" /><Relationship Type="http://schemas.openxmlformats.org/officeDocument/2006/relationships/worksheet" Target="/xl/worksheets/sheet1.xml" Id="R13918187619f4fb0" /><Relationship Type="http://schemas.openxmlformats.org/officeDocument/2006/relationships/worksheet" Target="/xl/worksheets/sheet2.xml" Id="Raf5e28756d604355" /><Relationship Type="http://schemas.openxmlformats.org/officeDocument/2006/relationships/worksheet" Target="/xl/worksheets/sheet3.xml" Id="Rd3a6099b8e3e4abb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71e82859b2574cd1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Gastos previstos y reales (€)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barChart>
        <c:barDir val="col"/>
        <c:varyColors val="0"/>
        <c:ser>
          <c:idx val="0"/>
          <c:order val="0"/>
          <c:tx>
            <c:v>Previsto</c:v>
          </c:tx>
          <c:spPr>
            <a:solidFill xmlns:a="http://schemas.openxmlformats.org/drawingml/2006/main">
              <a:srgbClr val="167347"/>
            </a:solidFill>
          </c:spPr>
          <c:cat>
            <c:strRef>
              <c:f>'Solucion'!$A$7:$A$12</c:f>
              <c:strCache>
                <c:ptCount val="0"/>
              </c:strCache>
            </c:strRef>
          </c:cat>
          <c:val>
            <c:numRef>
              <c:f>'Solucion'!$B$7:$B$12</c:f>
              <c:numCache>
                <c:formatCode>#,##0.00" €";(#,##0.00" €");"—"</c:formatCode>
                <c:ptCount val="0"/>
              </c:numCache>
            </c:numRef>
          </c:val>
        </c:ser>
        <c:ser>
          <c:idx val="1"/>
          <c:order val="1"/>
          <c:tx>
            <c:v>Real</c:v>
          </c:tx>
          <c:spPr>
            <a:solidFill xmlns:a="http://schemas.openxmlformats.org/drawingml/2006/main">
              <a:srgbClr val="84958C"/>
            </a:solidFill>
          </c:spPr>
          <c:cat>
            <c:strRef>
              <c:f>'Solucion'!$A$7:$A$12</c:f>
              <c:strCache>
                <c:ptCount val="0"/>
              </c:strCache>
            </c:strRef>
          </c:cat>
          <c:val>
            <c:numRef>
              <c:f>'Solucion'!$C$7:$C$12</c:f>
              <c:numCache>
                <c:formatCode>#,##0.00" €";(#,##0.00" €");"—"</c:formatCode>
                <c:ptCount val="0"/>
              </c:numCache>
            </c:numRef>
          </c:val>
        </c:ser>
        <c:axId val="48650112"/>
        <c:axId val="48672768"/>
      </c:bar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#,##0&quot; €&quot;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825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0</xdr:col>
      <xdr:colOff>0</xdr:colOff>
      <xdr:row>16</xdr:row>
      <xdr:rowOff>0</xdr:rowOff>
    </xdr:from>
    <xdr:to>
      <xdr:col>6</xdr:col>
      <xdr:colOff>0</xdr:colOff>
      <xdr:row>33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71e82859b2574cd1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Gastos" displayName="Gastos" ref="A6:D22" headerRowCount="1" totalsRowCount="0" totalsRowShown="0">
  <x:autoFilter ref="A6:D22"/>
  <x:tableColumns count="4">
    <x:tableColumn id="1" name="Fecha"/>
    <x:tableColumn id="2" name="Categoría"/>
    <x:tableColumn id="3" name="Concepto"/>
    <x:tableColumn id="4" name="Importe"/>
  </x:tableColumns>
  <x:tableStyleInfo name="TableStyleMedium4" showFirstColumn="0" showLastColumn="0" showRowStripes="1" showColumnStripes="0"/>
</x:table>
</file>

<file path=xl/tables/table2.xml><?xml version="1.0" encoding="utf-8"?>
<x:table xmlns:x="http://schemas.openxmlformats.org/spreadsheetml/2006/main" id="2" name="Presupuesto" displayName="Presupuesto" ref="F6:G12" headerRowCount="1" totalsRowCount="0" totalsRowShown="0">
  <x:autoFilter ref="F6:G12"/>
  <x:tableColumns count="2">
    <x:tableColumn id="1" name="Categoría"/>
    <x:tableColumn id="2" name="Previsto"/>
  </x:tableColumns>
  <x:tableStyleInfo name="TableStyleMedium4" showFirstColumn="0" showLastColumn="0" showRowStripes="1" showColumnStripes="0"/>
</x:table>
</file>

<file path=xl/tables/table3.xml><?xml version="1.0" encoding="utf-8"?>
<x:table xmlns:x="http://schemas.openxmlformats.org/spreadsheetml/2006/main" id="3" name="ResumenPresupuesto" displayName="ResumenPresupuesto" ref="A6:F12" headerRowCount="1" totalsRowCount="0" totalsRowShown="0">
  <x:autoFilter ref="A6:F12"/>
  <x:tableColumns count="6">
    <x:tableColumn id="1" name="Categoría"/>
    <x:tableColumn id="2" name="Previsto"/>
    <x:tableColumn id="3" name="Real"/>
    <x:tableColumn id="4" name="Desviación"/>
    <x:tableColumn id="5" name="Desviación %"/>
    <x:tableColumn id="6" name="Situación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69c93dd6612e45c1" /><Relationship Type="http://schemas.openxmlformats.org/officeDocument/2006/relationships/table" Target="/xl/tables/table2.xml" Id="R504e9e401930428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/xl/drawings/drawing1.xml" Id="R87339a7fa97e40a5" /><Relationship Type="http://schemas.openxmlformats.org/officeDocument/2006/relationships/table" Target="/xl/tables/table3.xml" Id="R1189bbea8b6b443c" /></Relationships>
</file>

<file path=xl/worksheets/sheet1.xml><?xml version="1.0" encoding="utf-8"?>
<x:worksheet xmlns:x="http://schemas.openxmlformats.org/spreadsheetml/2006/main">
  <x:sheetPr>
    <x:tabColor rgb="FF24352E"/>
  </x:sheetPr>
  <x:sheetViews>
    <x:sheetView showGridLines="0" workbookViewId="0"/>
  </x:sheetViews>
  <x:sheetFormatPr defaultRowHeight="15"/>
  <x:cols>
    <x:col min="1" max="1" width="7" hidden="0" customWidth="1"/>
    <x:col min="2" max="2" width="111" hidden="0" customWidth="1"/>
  </x:cols>
  <x:sheetData>
    <x:row r="1" ht="24" customHeight="1">
      <x:c r="A1" s="2"/>
      <x:c r="B1" s="2"/>
    </x:row>
    <x:row r="2" ht="24" customHeight="1">
      <x:c r="A2" s="3" t="str">
        <x:v>Presupuesto doméstico</x:v>
      </x:c>
      <x:c r="B2" s="2"/>
    </x:row>
    <x:row r="3" ht="24" customHeight="1">
      <x:c r="A3" s="4"/>
      <x:c r="B3" s="4"/>
    </x:row>
    <x:row r="4" ht="24" customHeight="1">
      <x:c r="A4" s="5" t="str">
        <x:v>Proyecto original de Aula de Excel. Datos ficticios para practicar.</x:v>
      </x:c>
      <x:c r="B4" s="2"/>
    </x:row>
    <x:row r="5" ht="24" customHeight="1">
      <x:c r="A5" s="2"/>
      <x:c r="B5" s="2"/>
    </x:row>
    <x:row r="6" ht="32" customHeight="1">
      <x:c r="A6" s="7" t="str">
        <x:v>Paso</x:v>
      </x:c>
      <x:c r="B6" s="7" t="str">
        <x:v>Trabaja en una copia del archivo. Consulta Solucion después de intentarlo.</x:v>
      </x:c>
    </x:row>
    <x:row r="7" ht="48" customHeight="1">
      <x:c r="A7" s="9" t="n">
        <x:v>1</x:v>
      </x:c>
      <x:c r="B7" s="10" t="str">
        <x:v>Datos incluye 16 gastos de octubre de 2026 y el presupuesto de 6 categorías. Los importes son gastos, en euros, y no incluyen ingresos.</x:v>
      </x:c>
    </x:row>
    <x:row r="8" ht="48" customHeight="1">
      <x:c r="A8" s="2" t="n">
        <x:v>2</x:v>
      </x:c>
      <x:c r="B8" s="8" t="str">
        <x:v>Comprueba las tablas Gastos y Presupuesto. Añade una nueva compra en una copia de Gastos. Identifica fecha, categoría, concepto e importe.</x:v>
      </x:c>
    </x:row>
    <x:row r="9" ht="48" customHeight="1">
      <x:c r="A9" s="9" t="n">
        <x:v>3</x:v>
      </x:c>
      <x:c r="B9" s="10" t="str">
        <x:v>En tu resumen por categoría, calcula el gasto real con SUMAR.SI. Usa referencias estructuradas para que la suma abarque las filas añadidas.</x:v>
      </x:c>
    </x:row>
    <x:row r="10" ht="48" customHeight="1">
      <x:c r="A10" s="2" t="n">
        <x:v>4</x:v>
      </x:c>
      <x:c r="B10" s="8" t="str">
        <x:v>Calcula desviación = real − previsto y porcentaje = desviación / previsto. Un valor positivo significa gasto por encima del presupuesto.</x:v>
      </x:c>
    </x:row>
    <x:row r="11" ht="48" customHeight="1">
      <x:c r="A11" s="9" t="n">
        <x:v>5</x:v>
      </x:c>
      <x:c r="B11" s="10" t="str">
        <x:v>Usa SI para tratar un previsto de cero como porcentaje no aplicable. Ordena por desviación y filtra las categorías con exceso de gasto.</x:v>
      </x:c>
    </x:row>
    <x:row r="12" ht="48" customHeight="1">
      <x:c r="A12" s="2" t="n">
        <x:v>6</x:v>
      </x:c>
      <x:c r="B12" s="8" t="str">
        <x:v>En Excel, crea una tabla dinámica de Gastos con Categoría en Filas e Importe en Valores (Suma). Crea un gráfico de previsto frente a real.</x:v>
      </x:c>
    </x:row>
    <x:row r="13" ht="24" customHeight="1">
      <x:c r="A13" s="2"/>
      <x:c r="B13" s="2"/>
    </x:row>
    <x:row r="14" ht="24" customHeight="1">
      <x:c r="A14" s="11" t="str">
        <x:v>Autocorrección manual</x:v>
      </x:c>
      <x:c r="B14" s="2"/>
    </x:row>
    <x:row r="15" ht="38" customHeight="1">
      <x:c r="A15" s="2" t="str">
        <x:v>[ ]</x:v>
      </x:c>
      <x:c r="B15" s="8" t="str">
        <x:v>Previsto total: 1870 €. Real total: 1898 €. Desviación: +28 €.</x:v>
      </x:c>
    </x:row>
    <x:row r="16" ht="38" customHeight="1">
      <x:c r="A16" s="2" t="str">
        <x:v>[ ]</x:v>
      </x:c>
      <x:c r="B16" s="8" t="str">
        <x:v>Alimentación supera el presupuesto en 25 €. Ocio lo supera en 35 €.</x:v>
      </x:c>
    </x:row>
    <x:row r="17" ht="38" customHeight="1">
      <x:c r="A17" s="2" t="str">
        <x:v>[ ]</x:v>
      </x:c>
      <x:c r="B17" s="8" t="str">
        <x:v>Con previsto cero, el porcentaje muestra n.a. Revisa también que el gráfico responda a cambios de importe.</x:v>
      </x:c>
    </x:row>
    <x:row r="18" ht="24" customHeight="1">
      <x:c r="A18" s="2"/>
      <x:c r="B18" s="2"/>
    </x:row>
    <x:row r="19" ht="24" customHeight="1">
      <x:c r="A19" s="2"/>
      <x:c r="B19" s="2"/>
    </x:row>
    <x:row r="20" ht="24" customHeight="1">
      <x:c r="A20" s="11" t="str">
        <x:v>Entorno y límites</x:v>
      </x:c>
      <x:c r="B20" s="2"/>
    </x:row>
    <x:row r="21" ht="55" customHeight="1">
      <x:c r="A21" s="2"/>
      <x:c r="B21" s="8" t="str">
        <x:v>Los importes son ejemplos didácticos. Fórmulas recalculadas en el motor de generación. La tabla dinámica y la autocorrección requieren tu revisión en Excel. Excel real no ejecutado.</x:v>
      </x:c>
    </x:row>
    <x:row r="22" ht="45" customHeight="1">
      <x:c r="A22" s="2"/>
      <x:c r="B22" s="8" t="str">
        <x:v>Las fórmulas están guardadas en inglés, como exige XLSX. Excel puede mostrarlas traducidas según idioma y configuración regional.</x:v>
      </x:c>
    </x:row>
    <x:row r="23" ht="24" customHeight="1">
      <x:c r="A23" s="2"/>
      <x:c r="B23" s="2"/>
    </x:row>
    <x:row r="24" ht="24" customHeight="1">
      <x:c r="A24" s="2"/>
      <x:c r="B24" s="2"/>
    </x:row>
    <x:row r="25" ht="24" customHeight="1">
      <x:c r="A25" s="2"/>
      <x:c r="B25" s="2"/>
    </x:row>
    <x:row r="26" ht="24" customHeight="1">
      <x:c r="A26" s="2"/>
      <x:c r="B26" s="2"/>
    </x:row>
    <x:row r="27" ht="24" customHeight="1">
      <x:c r="A27" s="2"/>
      <x:c r="B27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352E"/>
  </x:sheetPr>
  <x:sheetViews>
    <x:sheetView showGridLines="0" workbookViewId="0">
      <x:pane ySplit="6" topLeftCell="A7" activePane="bottomLeft" state="frozen"/>
    </x:sheetView>
  </x:sheetViews>
  <x:sheetFormatPr defaultRowHeight="15"/>
  <x:cols>
    <x:col min="1" max="1" width="17" hidden="0" customWidth="1"/>
    <x:col min="2" max="2" width="22" hidden="0" customWidth="1"/>
    <x:col min="3" max="3" width="22" hidden="0" customWidth="1"/>
    <x:col min="4" max="4" width="17" hidden="0" customWidth="1"/>
    <x:col min="5" max="5" width="17" hidden="0" customWidth="1"/>
    <x:col min="6" max="6" width="22" hidden="0" customWidth="1"/>
    <x:col min="7" max="7" width="22" hidden="0" customWidth="1"/>
    <x:col min="8" max="8" width="17" hidden="0" customWidth="1"/>
    <x:col min="9" max="9" width="17" hidden="0" customWidth="1"/>
    <x:col min="10" max="10" width="17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4" customHeight="1">
      <x:c r="A2" s="3" t="str">
        <x:v>Gastos de octubre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4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24" customHeight="1">
      <x:c r="A4" s="5" t="str">
        <x:v>Fuente: datos ficticios originales. Octubre de 2026. Todos los importes están en euros.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30" customHeight="1">
      <x:c r="A6" s="12" t="str">
        <x:v>Fecha</x:v>
      </x:c>
      <x:c r="B6" s="12" t="str">
        <x:v>Categoría</x:v>
      </x:c>
      <x:c r="C6" s="12" t="str">
        <x:v>Concepto</x:v>
      </x:c>
      <x:c r="D6" s="12" t="str">
        <x:v>Importe</x:v>
      </x:c>
      <x:c r="E6" s="2"/>
      <x:c r="F6" s="7" t="str">
        <x:v>Categoría</x:v>
      </x:c>
      <x:c r="G6" s="7" t="str">
        <x:v>Previsto</x:v>
      </x:c>
      <x:c r="H6" s="2"/>
      <x:c r="I6" s="2"/>
      <x:c r="J6" s="2"/>
    </x:row>
    <x:row r="7" ht="24" customHeight="1">
      <x:c r="A7" s="13" t="n">
        <x:v>46296</x:v>
      </x:c>
      <x:c r="B7" s="2" t="str">
        <x:v>Vivienda</x:v>
      </x:c>
      <x:c r="C7" s="2" t="str">
        <x:v>Alquiler</x:v>
      </x:c>
      <x:c r="D7" s="15" t="n">
        <x:v>900</x:v>
      </x:c>
      <x:c r="E7" s="2"/>
      <x:c r="F7" s="2" t="str">
        <x:v>Vivienda</x:v>
      </x:c>
      <x:c r="G7" s="15" t="n">
        <x:v>900</x:v>
      </x:c>
      <x:c r="H7" s="2"/>
      <x:c r="I7" s="2"/>
      <x:c r="J7" s="2"/>
    </x:row>
    <x:row r="8" ht="24" customHeight="1">
      <x:c r="A8" s="13" t="n">
        <x:v>46297</x:v>
      </x:c>
      <x:c r="B8" s="2" t="str">
        <x:v>Alimentación</x:v>
      </x:c>
      <x:c r="C8" s="2" t="str">
        <x:v>Compra semanal</x:v>
      </x:c>
      <x:c r="D8" s="15" t="n">
        <x:v>96</x:v>
      </x:c>
      <x:c r="E8" s="2"/>
      <x:c r="F8" s="2" t="str">
        <x:v>Alimentación</x:v>
      </x:c>
      <x:c r="G8" s="15" t="n">
        <x:v>350</x:v>
      </x:c>
      <x:c r="H8" s="2"/>
      <x:c r="I8" s="2"/>
      <x:c r="J8" s="2"/>
    </x:row>
    <x:row r="9" ht="24" customHeight="1">
      <x:c r="A9" s="13" t="n">
        <x:v>46298</x:v>
      </x:c>
      <x:c r="B9" s="2" t="str">
        <x:v>Transporte</x:v>
      </x:c>
      <x:c r="C9" s="2" t="str">
        <x:v>Abono</x:v>
      </x:c>
      <x:c r="D9" s="15" t="n">
        <x:v>55</x:v>
      </x:c>
      <x:c r="E9" s="2"/>
      <x:c r="F9" s="2" t="str">
        <x:v>Transporte</x:v>
      </x:c>
      <x:c r="G9" s="15" t="n">
        <x:v>120</x:v>
      </x:c>
      <x:c r="H9" s="2"/>
      <x:c r="I9" s="2"/>
      <x:c r="J9" s="2"/>
    </x:row>
    <x:row r="10" ht="24" customHeight="1">
      <x:c r="A10" s="13" t="n">
        <x:v>46299</x:v>
      </x:c>
      <x:c r="B10" s="2" t="str">
        <x:v>Suministros</x:v>
      </x:c>
      <x:c r="C10" s="2" t="str">
        <x:v>Electricidad</x:v>
      </x:c>
      <x:c r="D10" s="15" t="n">
        <x:v>87</x:v>
      </x:c>
      <x:c r="E10" s="2"/>
      <x:c r="F10" s="2" t="str">
        <x:v>Suministros</x:v>
      </x:c>
      <x:c r="G10" s="15" t="n">
        <x:v>180</x:v>
      </x:c>
      <x:c r="H10" s="2"/>
      <x:c r="I10" s="2"/>
      <x:c r="J10" s="2"/>
    </x:row>
    <x:row r="11" ht="24" customHeight="1">
      <x:c r="A11" s="13" t="n">
        <x:v>46300</x:v>
      </x:c>
      <x:c r="B11" s="2" t="str">
        <x:v>Ocio</x:v>
      </x:c>
      <x:c r="C11" s="2" t="str">
        <x:v>Cine</x:v>
      </x:c>
      <x:c r="D11" s="15" t="n">
        <x:v>32</x:v>
      </x:c>
      <x:c r="E11" s="2"/>
      <x:c r="F11" s="2" t="str">
        <x:v>Ocio</x:v>
      </x:c>
      <x:c r="G11" s="15" t="n">
        <x:v>150</x:v>
      </x:c>
      <x:c r="H11" s="2"/>
      <x:c r="I11" s="2"/>
      <x:c r="J11" s="2"/>
    </x:row>
    <x:row r="12" ht="24" customHeight="1">
      <x:c r="A12" s="13" t="n">
        <x:v>46301</x:v>
      </x:c>
      <x:c r="B12" s="2" t="str">
        <x:v>Salud</x:v>
      </x:c>
      <x:c r="C12" s="2" t="str">
        <x:v>Farmacia</x:v>
      </x:c>
      <x:c r="D12" s="15" t="n">
        <x:v>28</x:v>
      </x:c>
      <x:c r="E12" s="2"/>
      <x:c r="F12" s="2" t="str">
        <x:v>Salud</x:v>
      </x:c>
      <x:c r="G12" s="15" t="n">
        <x:v>170</x:v>
      </x:c>
      <x:c r="H12" s="2"/>
      <x:c r="I12" s="2"/>
      <x:c r="J12" s="2"/>
    </x:row>
    <x:row r="13" ht="24" customHeight="1">
      <x:c r="A13" s="13" t="n">
        <x:v>46302</x:v>
      </x:c>
      <x:c r="B13" s="2" t="str">
        <x:v>Alimentación</x:v>
      </x:c>
      <x:c r="C13" s="2" t="str">
        <x:v>Compra semanal</x:v>
      </x:c>
      <x:c r="D13" s="15" t="n">
        <x:v>85</x:v>
      </x:c>
      <x:c r="E13" s="2"/>
      <x:c r="F13" s="2"/>
      <x:c r="G13" s="2"/>
      <x:c r="H13" s="2"/>
      <x:c r="I13" s="2"/>
      <x:c r="J13" s="2"/>
    </x:row>
    <x:row r="14" ht="24" customHeight="1">
      <x:c r="A14" s="13" t="n">
        <x:v>46303</x:v>
      </x:c>
      <x:c r="B14" s="2" t="str">
        <x:v>Suministros</x:v>
      </x:c>
      <x:c r="C14" s="2" t="str">
        <x:v>Internet</x:v>
      </x:c>
      <x:c r="D14" s="15" t="n">
        <x:v>40</x:v>
      </x:c>
      <x:c r="E14" s="2"/>
      <x:c r="F14" s="2"/>
      <x:c r="G14" s="2"/>
      <x:c r="H14" s="2"/>
      <x:c r="I14" s="2"/>
      <x:c r="J14" s="2"/>
    </x:row>
    <x:row r="15" ht="24" customHeight="1">
      <x:c r="A15" s="13" t="n">
        <x:v>46304</x:v>
      </x:c>
      <x:c r="B15" s="2" t="str">
        <x:v>Transporte</x:v>
      </x:c>
      <x:c r="C15" s="2" t="str">
        <x:v>Combustible</x:v>
      </x:c>
      <x:c r="D15" s="15" t="n">
        <x:v>48</x:v>
      </x:c>
      <x:c r="E15" s="2"/>
      <x:c r="F15" s="2"/>
      <x:c r="G15" s="2"/>
      <x:c r="H15" s="2"/>
      <x:c r="I15" s="2"/>
      <x:c r="J15" s="2"/>
    </x:row>
    <x:row r="16" ht="24" customHeight="1">
      <x:c r="A16" s="13" t="n">
        <x:v>46305</x:v>
      </x:c>
      <x:c r="B16" s="2" t="str">
        <x:v>Ocio</x:v>
      </x:c>
      <x:c r="C16" s="2" t="str">
        <x:v>Restaurante</x:v>
      </x:c>
      <x:c r="D16" s="15" t="n">
        <x:v>78</x:v>
      </x:c>
      <x:c r="E16" s="2"/>
      <x:c r="F16" s="2"/>
      <x:c r="G16" s="2"/>
      <x:c r="H16" s="2"/>
      <x:c r="I16" s="2"/>
      <x:c r="J16" s="2"/>
    </x:row>
    <x:row r="17" ht="24" customHeight="1">
      <x:c r="A17" s="13" t="n">
        <x:v>46306</x:v>
      </x:c>
      <x:c r="B17" s="2" t="str">
        <x:v>Alimentación</x:v>
      </x:c>
      <x:c r="C17" s="2" t="str">
        <x:v>Compra semanal</x:v>
      </x:c>
      <x:c r="D17" s="15" t="n">
        <x:v>94</x:v>
      </x:c>
      <x:c r="E17" s="2"/>
      <x:c r="F17" s="2"/>
      <x:c r="G17" s="2"/>
      <x:c r="H17" s="2"/>
      <x:c r="I17" s="2"/>
      <x:c r="J17" s="2"/>
    </x:row>
    <x:row r="18" ht="24" customHeight="1">
      <x:c r="A18" s="13" t="n">
        <x:v>46307</x:v>
      </x:c>
      <x:c r="B18" s="2" t="str">
        <x:v>Salud</x:v>
      </x:c>
      <x:c r="C18" s="2" t="str">
        <x:v>Consulta</x:v>
      </x:c>
      <x:c r="D18" s="15" t="n">
        <x:v>115</x:v>
      </x:c>
      <x:c r="E18" s="2"/>
      <x:c r="F18" s="2"/>
      <x:c r="G18" s="2"/>
      <x:c r="H18" s="2"/>
      <x:c r="I18" s="2"/>
      <x:c r="J18" s="2"/>
    </x:row>
    <x:row r="19" ht="24" customHeight="1">
      <x:c r="A19" s="13" t="n">
        <x:v>46308</x:v>
      </x:c>
      <x:c r="B19" s="2" t="str">
        <x:v>Suministros</x:v>
      </x:c>
      <x:c r="C19" s="2" t="str">
        <x:v>Agua</x:v>
      </x:c>
      <x:c r="D19" s="15" t="n">
        <x:v>35</x:v>
      </x:c>
      <x:c r="E19" s="2"/>
      <x:c r="F19" s="2"/>
      <x:c r="G19" s="2"/>
      <x:c r="H19" s="2"/>
      <x:c r="I19" s="2"/>
      <x:c r="J19" s="2"/>
    </x:row>
    <x:row r="20" ht="24" customHeight="1">
      <x:c r="A20" s="13" t="n">
        <x:v>46309</x:v>
      </x:c>
      <x:c r="B20" s="2" t="str">
        <x:v>Ocio</x:v>
      </x:c>
      <x:c r="C20" s="2" t="str">
        <x:v>Excursión</x:v>
      </x:c>
      <x:c r="D20" s="15" t="n">
        <x:v>75</x:v>
      </x:c>
      <x:c r="E20" s="2"/>
      <x:c r="F20" s="2"/>
      <x:c r="G20" s="2"/>
      <x:c r="H20" s="2"/>
      <x:c r="I20" s="2"/>
      <x:c r="J20" s="2"/>
    </x:row>
    <x:row r="21" ht="24" customHeight="1">
      <x:c r="A21" s="13" t="n">
        <x:v>46310</x:v>
      </x:c>
      <x:c r="B21" s="2" t="str">
        <x:v>Alimentación</x:v>
      </x:c>
      <x:c r="C21" s="2" t="str">
        <x:v>Compra semanal</x:v>
      </x:c>
      <x:c r="D21" s="15" t="n">
        <x:v>100</x:v>
      </x:c>
      <x:c r="E21" s="2"/>
      <x:c r="F21" s="2"/>
      <x:c r="G21" s="2"/>
      <x:c r="H21" s="2"/>
      <x:c r="I21" s="2"/>
      <x:c r="J21" s="2"/>
    </x:row>
    <x:row r="22" ht="24" customHeight="1">
      <x:c r="A22" s="13" t="n">
        <x:v>46311</x:v>
      </x:c>
      <x:c r="B22" s="2" t="str">
        <x:v>Transporte</x:v>
      </x:c>
      <x:c r="C22" s="2" t="str">
        <x:v>Autobús</x:v>
      </x:c>
      <x:c r="D22" s="15" t="n">
        <x:v>30</x:v>
      </x:c>
      <x:c r="E22" s="2"/>
      <x:c r="F22" s="2"/>
      <x:c r="G22" s="2"/>
      <x:c r="H22" s="2"/>
      <x:c r="I22" s="2"/>
      <x:c r="J22" s="2"/>
    </x:row>
    <x:row r="23" ht="24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24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24" customHeight="1">
      <x:c r="A25" s="2"/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  <x:c r="I26" s="2"/>
      <x:c r="J26" s="2"/>
    </x:row>
  </x:sheetData>
  <x:pageMargins left="0.7" right="0.7" top="0.75" bottom="0.75" header="0.3" footer="0.3"/>
  <x:tableParts count="2">
    <x:tablePart xmlns:r="http://schemas.openxmlformats.org/officeDocument/2006/relationships" r:id="R69c93dd6612e45c1"/>
    <x:tablePart xmlns:r="http://schemas.openxmlformats.org/officeDocument/2006/relationships" r:id="R504e9e4019304280"/>
  </x:tableParts>
</x:worksheet>
</file>

<file path=xl/worksheets/sheet3.xml><?xml version="1.0" encoding="utf-8"?>
<x:worksheet xmlns:x="http://schemas.openxmlformats.org/spreadsheetml/2006/main">
  <x:sheetPr>
    <x:tabColor rgb="FF167347"/>
  </x:sheetPr>
  <x:sheetViews>
    <x:sheetView showGridLines="0" workbookViewId="0"/>
  </x:sheetViews>
  <x:sheetFormatPr defaultRowHeight="15"/>
  <x:cols>
    <x:col min="1" max="1" width="24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24" hidden="0" customWidth="1"/>
  </x:cols>
  <x:sheetData>
    <x:row r="1" ht="24" customHeight="1">
      <x:c r="A1" s="2"/>
      <x:c r="B1" s="2"/>
      <x:c r="C1" s="2"/>
      <x:c r="D1" s="2"/>
      <x:c r="E1" s="2"/>
      <x:c r="F1" s="2"/>
    </x:row>
    <x:row r="2" ht="24" customHeight="1">
      <x:c r="A2" s="3" t="str">
        <x:v>Presupuesto frente a gasto real</x:v>
      </x:c>
      <x:c r="B2" s="2"/>
      <x:c r="C2" s="2"/>
      <x:c r="D2" s="2"/>
      <x:c r="E2" s="2"/>
      <x:c r="F2" s="2"/>
    </x:row>
    <x:row r="3" ht="24" customHeight="1">
      <x:c r="A3" s="4"/>
      <x:c r="B3" s="4"/>
      <x:c r="C3" s="4"/>
      <x:c r="D3" s="4"/>
      <x:c r="E3" s="4"/>
      <x:c r="F3" s="4"/>
    </x:row>
    <x:row r="4" ht="24" customHeight="1">
      <x:c r="A4" s="5" t="str">
        <x:v>Desviación = real − previsto. Positivo significa exceso de gasto.</x:v>
      </x:c>
      <x:c r="B4" s="2"/>
      <x:c r="C4" s="2"/>
      <x:c r="D4" s="2"/>
      <x:c r="E4" s="2"/>
      <x:c r="F4" s="2"/>
    </x:row>
    <x:row r="5" ht="24" customHeight="1">
      <x:c r="A5" s="2"/>
      <x:c r="B5" s="2"/>
      <x:c r="C5" s="2"/>
      <x:c r="D5" s="2"/>
      <x:c r="E5" s="2"/>
      <x:c r="F5" s="2"/>
    </x:row>
    <x:row r="6" ht="30" customHeight="1">
      <x:c r="A6" s="12" t="str">
        <x:v>Categoría</x:v>
      </x:c>
      <x:c r="B6" s="12" t="str">
        <x:v>Previsto</x:v>
      </x:c>
      <x:c r="C6" s="12" t="str">
        <x:v>Real</x:v>
      </x:c>
      <x:c r="D6" s="12" t="str">
        <x:v>Desviación</x:v>
      </x:c>
      <x:c r="E6" s="12" t="str">
        <x:v>Desviación %</x:v>
      </x:c>
      <x:c r="F6" s="12" t="str">
        <x:v>Situación</x:v>
      </x:c>
    </x:row>
    <x:row r="7" ht="24" customHeight="1">
      <x:c r="A7" s="2" t="str">
        <x:v>Vivienda</x:v>
      </x:c>
      <x:c r="B7" s="14" t="n">
        <x:f>VLOOKUP(A7,'Datos'!$F$7:$G$12,2,FALSE)</x:f>
        <x:v>900</x:v>
      </x:c>
      <x:c r="C7" s="14" t="n">
        <x:f>SUMIF(Gastos[Categoría],A7,Gastos[Importe])</x:f>
        <x:v>900</x:v>
      </x:c>
      <x:c r="D7" s="14" t="n">
        <x:f>C7-B7</x:f>
        <x:v>0</x:v>
      </x:c>
      <x:c r="E7" s="16" t="n">
        <x:f>IF(B7=0,"n.a.",D7/B7)</x:f>
        <x:v>0</x:v>
      </x:c>
      <x:c r="F7" s="2" t="str">
        <x:f>IF(D7&gt;0,"Sobre presupuesto","Dentro del previsto")</x:f>
        <x:v>Dentro del previsto</x:v>
      </x:c>
    </x:row>
    <x:row r="8" ht="24" customHeight="1">
      <x:c r="A8" s="2" t="str">
        <x:v>Alimentación</x:v>
      </x:c>
      <x:c r="B8" s="14" t="n">
        <x:f>VLOOKUP(A8,'Datos'!$F$7:$G$12,2,FALSE)</x:f>
        <x:v>350</x:v>
      </x:c>
      <x:c r="C8" s="14" t="n">
        <x:f>SUMIF(Gastos[Categoría],A8,Gastos[Importe])</x:f>
        <x:v>375</x:v>
      </x:c>
      <x:c r="D8" s="14" t="n">
        <x:f>C8-B8</x:f>
        <x:v>25</x:v>
      </x:c>
      <x:c r="E8" s="16" t="n">
        <x:f>IF(B8=0,"n.a.",D8/B8)</x:f>
        <x:v>0.07142857142857142</x:v>
      </x:c>
      <x:c r="F8" s="2" t="str">
        <x:f>IF(D8&gt;0,"Sobre presupuesto","Dentro del previsto")</x:f>
        <x:v>Sobre presupuesto</x:v>
      </x:c>
    </x:row>
    <x:row r="9" ht="24" customHeight="1">
      <x:c r="A9" s="2" t="str">
        <x:v>Transporte</x:v>
      </x:c>
      <x:c r="B9" s="14" t="n">
        <x:f>VLOOKUP(A9,'Datos'!$F$7:$G$12,2,FALSE)</x:f>
        <x:v>120</x:v>
      </x:c>
      <x:c r="C9" s="14" t="n">
        <x:f>SUMIF(Gastos[Categoría],A9,Gastos[Importe])</x:f>
        <x:v>133</x:v>
      </x:c>
      <x:c r="D9" s="14" t="n">
        <x:f>C9-B9</x:f>
        <x:v>13</x:v>
      </x:c>
      <x:c r="E9" s="16" t="n">
        <x:f>IF(B9=0,"n.a.",D9/B9)</x:f>
        <x:v>0.10833333333333334</x:v>
      </x:c>
      <x:c r="F9" s="2" t="str">
        <x:f>IF(D9&gt;0,"Sobre presupuesto","Dentro del previsto")</x:f>
        <x:v>Sobre presupuesto</x:v>
      </x:c>
    </x:row>
    <x:row r="10" ht="24" customHeight="1">
      <x:c r="A10" s="2" t="str">
        <x:v>Suministros</x:v>
      </x:c>
      <x:c r="B10" s="14" t="n">
        <x:f>VLOOKUP(A10,'Datos'!$F$7:$G$12,2,FALSE)</x:f>
        <x:v>180</x:v>
      </x:c>
      <x:c r="C10" s="14" t="n">
        <x:f>SUMIF(Gastos[Categoría],A10,Gastos[Importe])</x:f>
        <x:v>162</x:v>
      </x:c>
      <x:c r="D10" s="14" t="n">
        <x:f>C10-B10</x:f>
        <x:v>-18</x:v>
      </x:c>
      <x:c r="E10" s="16" t="n">
        <x:f>IF(B10=0,"n.a.",D10/B10)</x:f>
        <x:v>-0.1</x:v>
      </x:c>
      <x:c r="F10" s="2" t="str">
        <x:f>IF(D10&gt;0,"Sobre presupuesto","Dentro del previsto")</x:f>
        <x:v>Dentro del previsto</x:v>
      </x:c>
    </x:row>
    <x:row r="11" ht="24" customHeight="1">
      <x:c r="A11" s="2" t="str">
        <x:v>Ocio</x:v>
      </x:c>
      <x:c r="B11" s="14" t="n">
        <x:f>VLOOKUP(A11,'Datos'!$F$7:$G$12,2,FALSE)</x:f>
        <x:v>150</x:v>
      </x:c>
      <x:c r="C11" s="14" t="n">
        <x:f>SUMIF(Gastos[Categoría],A11,Gastos[Importe])</x:f>
        <x:v>185</x:v>
      </x:c>
      <x:c r="D11" s="14" t="n">
        <x:f>C11-B11</x:f>
        <x:v>35</x:v>
      </x:c>
      <x:c r="E11" s="16" t="n">
        <x:f>IF(B11=0,"n.a.",D11/B11)</x:f>
        <x:v>0.23333333333333334</x:v>
      </x:c>
      <x:c r="F11" s="2" t="str">
        <x:f>IF(D11&gt;0,"Sobre presupuesto","Dentro del previsto")</x:f>
        <x:v>Sobre presupuesto</x:v>
      </x:c>
    </x:row>
    <x:row r="12" ht="24" customHeight="1">
      <x:c r="A12" s="2" t="str">
        <x:v>Salud</x:v>
      </x:c>
      <x:c r="B12" s="14" t="n">
        <x:f>VLOOKUP(A12,'Datos'!$F$7:$G$12,2,FALSE)</x:f>
        <x:v>170</x:v>
      </x:c>
      <x:c r="C12" s="14" t="n">
        <x:f>SUMIF(Gastos[Categoría],A12,Gastos[Importe])</x:f>
        <x:v>143</x:v>
      </x:c>
      <x:c r="D12" s="14" t="n">
        <x:f>C12-B12</x:f>
        <x:v>-27</x:v>
      </x:c>
      <x:c r="E12" s="16" t="n">
        <x:f>IF(B12=0,"n.a.",D12/B12)</x:f>
        <x:v>-0.1588235294117647</x:v>
      </x:c>
      <x:c r="F12" s="2" t="str">
        <x:f>IF(D12&gt;0,"Sobre presupuesto","Dentro del previsto")</x:f>
        <x:v>Dentro del previsto</x:v>
      </x:c>
    </x:row>
    <x:row r="13" ht="24" customHeight="1">
      <x:c r="A13" s="2"/>
      <x:c r="B13" s="14"/>
      <x:c r="C13" s="14"/>
      <x:c r="D13" s="14"/>
      <x:c r="E13" s="16"/>
      <x:c r="F13" s="2"/>
    </x:row>
    <x:row r="14" ht="24" customHeight="1">
      <x:c r="A14" s="19" t="str">
        <x:v>Total</x:v>
      </x:c>
      <x:c r="B14" s="20" t="n">
        <x:f>SUM(B7:B12)</x:f>
        <x:v>1870</x:v>
      </x:c>
      <x:c r="C14" s="20" t="n">
        <x:f>SUM(C7:C12)</x:f>
        <x:v>1898</x:v>
      </x:c>
      <x:c r="D14" s="20" t="n">
        <x:f>C14-B14</x:f>
        <x:v>28</x:v>
      </x:c>
      <x:c r="E14" s="21" t="n">
        <x:f>IF(B14=0,"n.a.",D14/B14)</x:f>
        <x:v>0.014973262032085561</x:v>
      </x:c>
      <x:c r="F14" s="19"/>
    </x:row>
    <x:row r="15" ht="24" customHeight="1">
      <x:c r="A15" s="2"/>
      <x:c r="B15" s="2"/>
      <x:c r="C15" s="2"/>
      <x:c r="D15" s="2"/>
      <x:c r="E15" s="2"/>
      <x:c r="F15" s="2"/>
    </x:row>
    <x:row r="16" ht="24" customHeight="1">
      <x:c r="A16" s="2"/>
      <x:c r="B16" s="2"/>
      <x:c r="C16" s="2"/>
      <x:c r="D16" s="2"/>
      <x:c r="E16" s="2"/>
      <x:c r="F16" s="2"/>
    </x:row>
    <x:row r="17" ht="24" customHeight="1">
      <x:c r="A17" s="2"/>
      <x:c r="B17" s="2"/>
      <x:c r="C17" s="2"/>
      <x:c r="D17" s="2"/>
      <x:c r="E17" s="2"/>
      <x:c r="F17" s="2"/>
    </x:row>
    <x:row r="18" ht="24" customHeight="1">
      <x:c r="A18" s="2"/>
      <x:c r="B18" s="2"/>
      <x:c r="C18" s="2"/>
      <x:c r="D18" s="2"/>
      <x:c r="E18" s="2"/>
      <x:c r="F18" s="2"/>
    </x:row>
    <x:row r="19" ht="24" customHeight="1">
      <x:c r="A19" s="2"/>
      <x:c r="B19" s="2"/>
      <x:c r="C19" s="2"/>
      <x:c r="D19" s="2"/>
      <x:c r="E19" s="2"/>
      <x:c r="F19" s="2"/>
    </x:row>
    <x:row r="20" ht="24" customHeight="1">
      <x:c r="A20" s="2"/>
      <x:c r="B20" s="2"/>
      <x:c r="C20" s="2"/>
      <x:c r="D20" s="2"/>
      <x:c r="E20" s="2"/>
      <x:c r="F20" s="2"/>
    </x:row>
    <x:row r="21" ht="24" customHeight="1">
      <x:c r="A21" s="2"/>
      <x:c r="B21" s="2"/>
      <x:c r="C21" s="2"/>
      <x:c r="D21" s="2"/>
      <x:c r="E21" s="2"/>
      <x:c r="F21" s="2"/>
    </x:row>
    <x:row r="22" ht="24" customHeight="1">
      <x:c r="A22" s="2"/>
      <x:c r="B22" s="2"/>
      <x:c r="C22" s="2"/>
      <x:c r="D22" s="2"/>
      <x:c r="E22" s="2"/>
      <x:c r="F22" s="2"/>
    </x:row>
    <x:row r="23" ht="24" customHeight="1">
      <x:c r="A23" s="2"/>
      <x:c r="B23" s="2"/>
      <x:c r="C23" s="2"/>
      <x:c r="D23" s="2"/>
      <x:c r="E23" s="2"/>
      <x:c r="F23" s="2"/>
    </x:row>
    <x:row r="24" ht="24" customHeight="1">
      <x:c r="A24" s="2"/>
      <x:c r="B24" s="2"/>
      <x:c r="C24" s="2"/>
      <x:c r="D24" s="2"/>
      <x:c r="E24" s="2"/>
      <x:c r="F24" s="2"/>
    </x:row>
    <x:row r="25" ht="24" customHeight="1">
      <x:c r="A25" s="2"/>
      <x:c r="B25" s="2"/>
      <x:c r="C25" s="2"/>
      <x:c r="D25" s="2"/>
      <x:c r="E25" s="2"/>
      <x:c r="F25" s="2"/>
    </x:row>
    <x:row r="26" ht="24" customHeight="1">
      <x:c r="A26" s="2"/>
      <x:c r="B26" s="2"/>
      <x:c r="C26" s="2"/>
      <x:c r="D26" s="2"/>
      <x:c r="E26" s="2"/>
      <x:c r="F26" s="2"/>
    </x:row>
    <x:row r="27" ht="24" customHeight="1">
      <x:c r="A27" s="2"/>
      <x:c r="B27" s="2"/>
      <x:c r="C27" s="2"/>
      <x:c r="D27" s="2"/>
      <x:c r="E27" s="2"/>
      <x:c r="F27" s="2"/>
    </x:row>
    <x:row r="28" ht="24" customHeight="1">
      <x:c r="A28" s="2"/>
      <x:c r="B28" s="2"/>
      <x:c r="C28" s="2"/>
      <x:c r="D28" s="2"/>
      <x:c r="E28" s="2"/>
      <x:c r="F28" s="2"/>
    </x:row>
    <x:row r="29" ht="24" customHeight="1">
      <x:c r="A29" s="2"/>
      <x:c r="B29" s="2"/>
      <x:c r="C29" s="2"/>
      <x:c r="D29" s="2"/>
      <x:c r="E29" s="2"/>
      <x:c r="F29" s="2"/>
    </x:row>
    <x:row r="30" ht="24" customHeight="1">
      <x:c r="A30" s="2"/>
      <x:c r="B30" s="2"/>
      <x:c r="C30" s="2"/>
      <x:c r="D30" s="2"/>
      <x:c r="E30" s="2"/>
      <x:c r="F30" s="2"/>
    </x:row>
    <x:row r="31" ht="24" customHeight="1">
      <x:c r="A31" s="2"/>
      <x:c r="B31" s="2"/>
      <x:c r="C31" s="2"/>
      <x:c r="D31" s="2"/>
      <x:c r="E31" s="2"/>
      <x:c r="F31" s="2"/>
    </x:row>
    <x:row r="32" ht="24" customHeight="1">
      <x:c r="A32" s="2"/>
      <x:c r="B32" s="2"/>
      <x:c r="C32" s="2"/>
      <x:c r="D32" s="2"/>
      <x:c r="E32" s="2"/>
      <x:c r="F32" s="2"/>
    </x:row>
    <x:row r="33" ht="24" customHeight="1">
      <x:c r="A33" s="2"/>
      <x:c r="B33" s="2"/>
      <x:c r="C33" s="2"/>
      <x:c r="D33" s="2"/>
      <x:c r="E33" s="2"/>
      <x:c r="F33" s="2"/>
    </x:row>
    <x:row r="34" ht="24" customHeight="1">
      <x:c r="A34" s="2"/>
      <x:c r="B34" s="2"/>
      <x:c r="C34" s="2"/>
      <x:c r="D34" s="2"/>
      <x:c r="E34" s="2"/>
      <x:c r="F34" s="2"/>
    </x:row>
  </x:sheetData>
  <x:conditionalFormatting sqref="D7:D12">
    <x:cfRule type="cellIs" dxfId="0" priority="1" operator="greaterThan">
      <x:formula>0</x:formula>
    </x:cfRule>
  </x:conditionalFormatting>
  <x:pageMargins left="0.7" right="0.7" top="0.75" bottom="0.75" header="0.3" footer="0.3"/>
  <x:drawing xmlns:r="http://schemas.openxmlformats.org/officeDocument/2006/relationships" r:id="R87339a7fa97e40a5"/>
  <x:tableParts count="1">
    <x:tablePart xmlns:r="http://schemas.openxmlformats.org/officeDocument/2006/relationships" r:id="R1189bbea8b6b443c"/>
  </x:tableParts>
</x:worksheet>
</file>